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3\Cuarto trimestre\Cuadros PDF\"/>
    </mc:Choice>
  </mc:AlternateContent>
  <bookViews>
    <workbookView xWindow="0" yWindow="0" windowWidth="21600" windowHeight="9735" tabRatio="858"/>
  </bookViews>
  <sheets>
    <sheet name="Cuadro 7 CNPII" sheetId="50" r:id="rId1"/>
  </sheets>
  <definedNames>
    <definedName name="_xlnm.Print_Area" localSheetId="0">'Cuadro 7 CNPII'!$A$1:$S$243</definedName>
    <definedName name="_xlnm.Print_Titles" localSheetId="0">'Cuadro 7 CNPII'!$8:$15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6" i="50" l="1"/>
  <c r="G236" i="50" s="1"/>
  <c r="J236" i="50" s="1"/>
  <c r="K236" i="50" s="1"/>
  <c r="N236" i="50" s="1"/>
  <c r="O236" i="50" s="1"/>
  <c r="R236" i="50" s="1"/>
  <c r="F235" i="50"/>
  <c r="G235" i="50" s="1"/>
  <c r="J235" i="50" s="1"/>
  <c r="K235" i="50" s="1"/>
  <c r="N235" i="50" s="1"/>
  <c r="O235" i="50" s="1"/>
  <c r="R235" i="50" s="1"/>
  <c r="G234" i="50"/>
  <c r="J234" i="50" s="1"/>
  <c r="K234" i="50" s="1"/>
  <c r="N234" i="50" s="1"/>
  <c r="O234" i="50" s="1"/>
  <c r="R234" i="50" s="1"/>
  <c r="F234" i="50"/>
  <c r="F233" i="50"/>
  <c r="F231" i="50" s="1"/>
  <c r="F230" i="50" s="1"/>
  <c r="F228" i="50" s="1"/>
  <c r="F232" i="50"/>
  <c r="G232" i="50" s="1"/>
  <c r="Q231" i="50"/>
  <c r="P231" i="50"/>
  <c r="M231" i="50"/>
  <c r="M230" i="50" s="1"/>
  <c r="M228" i="50" s="1"/>
  <c r="L231" i="50"/>
  <c r="L230" i="50" s="1"/>
  <c r="L228" i="50" s="1"/>
  <c r="I231" i="50"/>
  <c r="H231" i="50"/>
  <c r="E231" i="50"/>
  <c r="D231" i="50"/>
  <c r="C231" i="50"/>
  <c r="Q230" i="50"/>
  <c r="Q228" i="50" s="1"/>
  <c r="P230" i="50"/>
  <c r="P228" i="50" s="1"/>
  <c r="I230" i="50"/>
  <c r="I228" i="50" s="1"/>
  <c r="H230" i="50"/>
  <c r="E230" i="50"/>
  <c r="E228" i="50" s="1"/>
  <c r="D230" i="50"/>
  <c r="D228" i="50" s="1"/>
  <c r="C230" i="50"/>
  <c r="C228" i="50" s="1"/>
  <c r="G229" i="50"/>
  <c r="J229" i="50" s="1"/>
  <c r="F229" i="50"/>
  <c r="H228" i="50"/>
  <c r="F227" i="50"/>
  <c r="G227" i="50" s="1"/>
  <c r="J227" i="50" s="1"/>
  <c r="K227" i="50" s="1"/>
  <c r="N227" i="50" s="1"/>
  <c r="O227" i="50" s="1"/>
  <c r="R227" i="50" s="1"/>
  <c r="F226" i="50"/>
  <c r="F225" i="50" s="1"/>
  <c r="F224" i="50" s="1"/>
  <c r="F222" i="50" s="1"/>
  <c r="Q225" i="50"/>
  <c r="P225" i="50"/>
  <c r="M225" i="50"/>
  <c r="L225" i="50"/>
  <c r="I225" i="50"/>
  <c r="I224" i="50" s="1"/>
  <c r="I222" i="50" s="1"/>
  <c r="H225" i="50"/>
  <c r="H224" i="50" s="1"/>
  <c r="H222" i="50" s="1"/>
  <c r="E225" i="50"/>
  <c r="D225" i="50"/>
  <c r="C225" i="50"/>
  <c r="C224" i="50" s="1"/>
  <c r="C222" i="50" s="1"/>
  <c r="Q224" i="50"/>
  <c r="P224" i="50"/>
  <c r="M224" i="50"/>
  <c r="M222" i="50" s="1"/>
  <c r="L224" i="50"/>
  <c r="L222" i="50" s="1"/>
  <c r="E224" i="50"/>
  <c r="D224" i="50"/>
  <c r="F223" i="50"/>
  <c r="G223" i="50" s="1"/>
  <c r="Q222" i="50"/>
  <c r="P222" i="50"/>
  <c r="E222" i="50"/>
  <c r="D222" i="50"/>
  <c r="J221" i="50"/>
  <c r="G221" i="50"/>
  <c r="G220" i="50" s="1"/>
  <c r="F221" i="50"/>
  <c r="Q220" i="50"/>
  <c r="Q217" i="50" s="1"/>
  <c r="Q212" i="50" s="1"/>
  <c r="P220" i="50"/>
  <c r="M220" i="50"/>
  <c r="L220" i="50"/>
  <c r="I220" i="50"/>
  <c r="H220" i="50"/>
  <c r="F220" i="50"/>
  <c r="E220" i="50"/>
  <c r="E217" i="50" s="1"/>
  <c r="D220" i="50"/>
  <c r="C220" i="50"/>
  <c r="G219" i="50"/>
  <c r="G218" i="50" s="1"/>
  <c r="F219" i="50"/>
  <c r="F218" i="50" s="1"/>
  <c r="F217" i="50" s="1"/>
  <c r="Q218" i="50"/>
  <c r="P218" i="50"/>
  <c r="P217" i="50" s="1"/>
  <c r="M218" i="50"/>
  <c r="L218" i="50"/>
  <c r="I218" i="50"/>
  <c r="I217" i="50" s="1"/>
  <c r="I212" i="50" s="1"/>
  <c r="H218" i="50"/>
  <c r="H217" i="50" s="1"/>
  <c r="H212" i="50" s="1"/>
  <c r="E218" i="50"/>
  <c r="D218" i="50"/>
  <c r="D217" i="50" s="1"/>
  <c r="C218" i="50"/>
  <c r="M217" i="50"/>
  <c r="L217" i="50"/>
  <c r="C217" i="50"/>
  <c r="F216" i="50"/>
  <c r="G216" i="50" s="1"/>
  <c r="Q215" i="50"/>
  <c r="P215" i="50"/>
  <c r="M215" i="50"/>
  <c r="M213" i="50" s="1"/>
  <c r="L215" i="50"/>
  <c r="I215" i="50"/>
  <c r="H215" i="50"/>
  <c r="E215" i="50"/>
  <c r="D215" i="50"/>
  <c r="C215" i="50"/>
  <c r="C213" i="50" s="1"/>
  <c r="C212" i="50" s="1"/>
  <c r="F214" i="50"/>
  <c r="G214" i="50" s="1"/>
  <c r="Q213" i="50"/>
  <c r="P213" i="50"/>
  <c r="L213" i="50"/>
  <c r="I213" i="50"/>
  <c r="H213" i="50"/>
  <c r="E213" i="50"/>
  <c r="D213" i="50"/>
  <c r="P212" i="50"/>
  <c r="D212" i="50"/>
  <c r="G211" i="50"/>
  <c r="J211" i="50" s="1"/>
  <c r="K211" i="50" s="1"/>
  <c r="N211" i="50" s="1"/>
  <c r="O211" i="50" s="1"/>
  <c r="R211" i="50" s="1"/>
  <c r="F211" i="50"/>
  <c r="G210" i="50"/>
  <c r="J210" i="50" s="1"/>
  <c r="K210" i="50" s="1"/>
  <c r="N210" i="50" s="1"/>
  <c r="O210" i="50" s="1"/>
  <c r="R210" i="50" s="1"/>
  <c r="F210" i="50"/>
  <c r="F209" i="50"/>
  <c r="G209" i="50" s="1"/>
  <c r="Q208" i="50"/>
  <c r="P208" i="50"/>
  <c r="P204" i="50" s="1"/>
  <c r="P201" i="50" s="1"/>
  <c r="M208" i="50"/>
  <c r="L208" i="50"/>
  <c r="I208" i="50"/>
  <c r="H208" i="50"/>
  <c r="F208" i="50"/>
  <c r="F204" i="50" s="1"/>
  <c r="E208" i="50"/>
  <c r="D208" i="50"/>
  <c r="D204" i="50" s="1"/>
  <c r="D201" i="50" s="1"/>
  <c r="C208" i="50"/>
  <c r="C204" i="50" s="1"/>
  <c r="C201" i="50" s="1"/>
  <c r="F207" i="50"/>
  <c r="G207" i="50" s="1"/>
  <c r="J207" i="50" s="1"/>
  <c r="K207" i="50" s="1"/>
  <c r="N207" i="50" s="1"/>
  <c r="O207" i="50" s="1"/>
  <c r="R207" i="50" s="1"/>
  <c r="K206" i="50"/>
  <c r="K205" i="50" s="1"/>
  <c r="J206" i="50"/>
  <c r="J205" i="50" s="1"/>
  <c r="G206" i="50"/>
  <c r="F206" i="50"/>
  <c r="Q205" i="50"/>
  <c r="P205" i="50"/>
  <c r="M205" i="50"/>
  <c r="L205" i="50"/>
  <c r="L204" i="50" s="1"/>
  <c r="L201" i="50" s="1"/>
  <c r="I205" i="50"/>
  <c r="I204" i="50" s="1"/>
  <c r="I201" i="50" s="1"/>
  <c r="H205" i="50"/>
  <c r="F205" i="50"/>
  <c r="E205" i="50"/>
  <c r="E204" i="50" s="1"/>
  <c r="E201" i="50" s="1"/>
  <c r="D205" i="50"/>
  <c r="C205" i="50"/>
  <c r="M204" i="50"/>
  <c r="M201" i="50" s="1"/>
  <c r="H204" i="50"/>
  <c r="F203" i="50"/>
  <c r="G203" i="50" s="1"/>
  <c r="J203" i="50" s="1"/>
  <c r="K203" i="50" s="1"/>
  <c r="N203" i="50" s="1"/>
  <c r="O203" i="50" s="1"/>
  <c r="R203" i="50" s="1"/>
  <c r="J202" i="50"/>
  <c r="G202" i="50"/>
  <c r="F202" i="50"/>
  <c r="H201" i="50"/>
  <c r="G200" i="50"/>
  <c r="J200" i="50" s="1"/>
  <c r="K200" i="50" s="1"/>
  <c r="N200" i="50" s="1"/>
  <c r="O200" i="50" s="1"/>
  <c r="R200" i="50" s="1"/>
  <c r="F200" i="50"/>
  <c r="F199" i="50"/>
  <c r="G199" i="50" s="1"/>
  <c r="J199" i="50" s="1"/>
  <c r="K199" i="50" s="1"/>
  <c r="N199" i="50" s="1"/>
  <c r="O199" i="50" s="1"/>
  <c r="R199" i="50" s="1"/>
  <c r="J198" i="50"/>
  <c r="K198" i="50" s="1"/>
  <c r="N198" i="50" s="1"/>
  <c r="O198" i="50" s="1"/>
  <c r="R198" i="50" s="1"/>
  <c r="G198" i="50"/>
  <c r="F198" i="50"/>
  <c r="F197" i="50"/>
  <c r="G197" i="50" s="1"/>
  <c r="Q196" i="50"/>
  <c r="P196" i="50"/>
  <c r="P192" i="50" s="1"/>
  <c r="M196" i="50"/>
  <c r="L196" i="50"/>
  <c r="I196" i="50"/>
  <c r="H196" i="50"/>
  <c r="E196" i="50"/>
  <c r="D196" i="50"/>
  <c r="D192" i="50" s="1"/>
  <c r="C196" i="50"/>
  <c r="F195" i="50"/>
  <c r="G195" i="50" s="1"/>
  <c r="J195" i="50" s="1"/>
  <c r="K195" i="50" s="1"/>
  <c r="N195" i="50" s="1"/>
  <c r="O195" i="50" s="1"/>
  <c r="R195" i="50" s="1"/>
  <c r="J194" i="50"/>
  <c r="K194" i="50" s="1"/>
  <c r="N194" i="50" s="1"/>
  <c r="G194" i="50"/>
  <c r="G193" i="50" s="1"/>
  <c r="F194" i="50"/>
  <c r="Q193" i="50"/>
  <c r="P193" i="50"/>
  <c r="M193" i="50"/>
  <c r="L193" i="50"/>
  <c r="L192" i="50" s="1"/>
  <c r="J193" i="50"/>
  <c r="I193" i="50"/>
  <c r="I192" i="50" s="1"/>
  <c r="H193" i="50"/>
  <c r="F193" i="50"/>
  <c r="E193" i="50"/>
  <c r="D193" i="50"/>
  <c r="C193" i="50"/>
  <c r="M192" i="50"/>
  <c r="H192" i="50"/>
  <c r="G191" i="50"/>
  <c r="J191" i="50" s="1"/>
  <c r="K191" i="50" s="1"/>
  <c r="N191" i="50" s="1"/>
  <c r="O191" i="50" s="1"/>
  <c r="R191" i="50" s="1"/>
  <c r="F191" i="50"/>
  <c r="G190" i="50"/>
  <c r="G189" i="50" s="1"/>
  <c r="F190" i="50"/>
  <c r="F189" i="50" s="1"/>
  <c r="Q189" i="50"/>
  <c r="P189" i="50"/>
  <c r="M189" i="50"/>
  <c r="L189" i="50"/>
  <c r="I189" i="50"/>
  <c r="H189" i="50"/>
  <c r="H185" i="50" s="1"/>
  <c r="E189" i="50"/>
  <c r="D189" i="50"/>
  <c r="C189" i="50"/>
  <c r="F188" i="50"/>
  <c r="F186" i="50" s="1"/>
  <c r="F185" i="50" s="1"/>
  <c r="J187" i="50"/>
  <c r="K187" i="50" s="1"/>
  <c r="G187" i="50"/>
  <c r="F187" i="50"/>
  <c r="Q186" i="50"/>
  <c r="P186" i="50"/>
  <c r="P185" i="50" s="1"/>
  <c r="P176" i="50" s="1"/>
  <c r="M186" i="50"/>
  <c r="M185" i="50" s="1"/>
  <c r="L186" i="50"/>
  <c r="I186" i="50"/>
  <c r="H186" i="50"/>
  <c r="E186" i="50"/>
  <c r="D186" i="50"/>
  <c r="D185" i="50" s="1"/>
  <c r="C186" i="50"/>
  <c r="C185" i="50" s="1"/>
  <c r="Q185" i="50"/>
  <c r="L185" i="50"/>
  <c r="E185" i="50"/>
  <c r="F183" i="50"/>
  <c r="G183" i="50" s="1"/>
  <c r="J183" i="50" s="1"/>
  <c r="K183" i="50" s="1"/>
  <c r="N183" i="50" s="1"/>
  <c r="O183" i="50" s="1"/>
  <c r="R183" i="50" s="1"/>
  <c r="F182" i="50"/>
  <c r="G182" i="50" s="1"/>
  <c r="J182" i="50" s="1"/>
  <c r="K182" i="50" s="1"/>
  <c r="N182" i="50" s="1"/>
  <c r="O182" i="50" s="1"/>
  <c r="R182" i="50" s="1"/>
  <c r="F181" i="50"/>
  <c r="F180" i="50" s="1"/>
  <c r="Q180" i="50"/>
  <c r="P180" i="50"/>
  <c r="M180" i="50"/>
  <c r="L180" i="50"/>
  <c r="I180" i="50"/>
  <c r="H180" i="50"/>
  <c r="E180" i="50"/>
  <c r="D180" i="50"/>
  <c r="C180" i="50"/>
  <c r="F179" i="50"/>
  <c r="G179" i="50" s="1"/>
  <c r="J179" i="50" s="1"/>
  <c r="K179" i="50" s="1"/>
  <c r="N179" i="50" s="1"/>
  <c r="O179" i="50" s="1"/>
  <c r="R179" i="50" s="1"/>
  <c r="F178" i="50"/>
  <c r="G178" i="50" s="1"/>
  <c r="Q177" i="50"/>
  <c r="P177" i="50"/>
  <c r="M177" i="50"/>
  <c r="L177" i="50"/>
  <c r="I177" i="50"/>
  <c r="H177" i="50"/>
  <c r="H176" i="50" s="1"/>
  <c r="E177" i="50"/>
  <c r="D177" i="50"/>
  <c r="C177" i="50"/>
  <c r="F175" i="50"/>
  <c r="G175" i="50" s="1"/>
  <c r="J175" i="50" s="1"/>
  <c r="K175" i="50" s="1"/>
  <c r="N175" i="50" s="1"/>
  <c r="O175" i="50" s="1"/>
  <c r="R175" i="50" s="1"/>
  <c r="F174" i="50"/>
  <c r="G174" i="50" s="1"/>
  <c r="J174" i="50" s="1"/>
  <c r="K174" i="50" s="1"/>
  <c r="N174" i="50" s="1"/>
  <c r="O174" i="50" s="1"/>
  <c r="R174" i="50" s="1"/>
  <c r="F173" i="50"/>
  <c r="G173" i="50" s="1"/>
  <c r="J173" i="50" s="1"/>
  <c r="K173" i="50" s="1"/>
  <c r="N173" i="50" s="1"/>
  <c r="O173" i="50" s="1"/>
  <c r="R173" i="50" s="1"/>
  <c r="F172" i="50"/>
  <c r="G172" i="50" s="1"/>
  <c r="Q171" i="50"/>
  <c r="P171" i="50"/>
  <c r="M171" i="50"/>
  <c r="L171" i="50"/>
  <c r="I171" i="50"/>
  <c r="H171" i="50"/>
  <c r="E171" i="50"/>
  <c r="D171" i="50"/>
  <c r="C171" i="50"/>
  <c r="C165" i="50" s="1"/>
  <c r="C163" i="50" s="1"/>
  <c r="F170" i="50"/>
  <c r="G170" i="50" s="1"/>
  <c r="J170" i="50" s="1"/>
  <c r="K170" i="50" s="1"/>
  <c r="N170" i="50" s="1"/>
  <c r="O170" i="50" s="1"/>
  <c r="R170" i="50" s="1"/>
  <c r="F169" i="50"/>
  <c r="G169" i="50" s="1"/>
  <c r="J169" i="50" s="1"/>
  <c r="K169" i="50" s="1"/>
  <c r="N169" i="50" s="1"/>
  <c r="O169" i="50" s="1"/>
  <c r="R169" i="50" s="1"/>
  <c r="J168" i="50"/>
  <c r="K168" i="50" s="1"/>
  <c r="N168" i="50" s="1"/>
  <c r="O168" i="50" s="1"/>
  <c r="R168" i="50" s="1"/>
  <c r="G168" i="50"/>
  <c r="F168" i="50"/>
  <c r="G167" i="50"/>
  <c r="F167" i="50"/>
  <c r="F166" i="50" s="1"/>
  <c r="Q166" i="50"/>
  <c r="P166" i="50"/>
  <c r="P165" i="50" s="1"/>
  <c r="P163" i="50" s="1"/>
  <c r="M166" i="50"/>
  <c r="L166" i="50"/>
  <c r="I166" i="50"/>
  <c r="I165" i="50" s="1"/>
  <c r="I163" i="50" s="1"/>
  <c r="H166" i="50"/>
  <c r="H165" i="50" s="1"/>
  <c r="H163" i="50" s="1"/>
  <c r="E166" i="50"/>
  <c r="D166" i="50"/>
  <c r="D165" i="50" s="1"/>
  <c r="D163" i="50" s="1"/>
  <c r="C166" i="50"/>
  <c r="Q165" i="50"/>
  <c r="M165" i="50"/>
  <c r="M163" i="50" s="1"/>
  <c r="L165" i="50"/>
  <c r="L163" i="50" s="1"/>
  <c r="E165" i="50"/>
  <c r="F164" i="50"/>
  <c r="G164" i="50" s="1"/>
  <c r="Q163" i="50"/>
  <c r="E163" i="50"/>
  <c r="F161" i="50"/>
  <c r="G161" i="50" s="1"/>
  <c r="J161" i="50" s="1"/>
  <c r="K161" i="50" s="1"/>
  <c r="N161" i="50" s="1"/>
  <c r="O161" i="50" s="1"/>
  <c r="R161" i="50" s="1"/>
  <c r="F160" i="50"/>
  <c r="G160" i="50" s="1"/>
  <c r="J160" i="50" s="1"/>
  <c r="K160" i="50" s="1"/>
  <c r="N160" i="50" s="1"/>
  <c r="O160" i="50" s="1"/>
  <c r="R160" i="50" s="1"/>
  <c r="F159" i="50"/>
  <c r="G159" i="50" s="1"/>
  <c r="Q158" i="50"/>
  <c r="Q155" i="50" s="1"/>
  <c r="P158" i="50"/>
  <c r="P155" i="50" s="1"/>
  <c r="M158" i="50"/>
  <c r="L158" i="50"/>
  <c r="I158" i="50"/>
  <c r="H158" i="50"/>
  <c r="F158" i="50"/>
  <c r="F155" i="50" s="1"/>
  <c r="E158" i="50"/>
  <c r="E155" i="50" s="1"/>
  <c r="D158" i="50"/>
  <c r="D155" i="50" s="1"/>
  <c r="D140" i="50" s="1"/>
  <c r="D138" i="50" s="1"/>
  <c r="C158" i="50"/>
  <c r="C155" i="50" s="1"/>
  <c r="F157" i="50"/>
  <c r="G157" i="50" s="1"/>
  <c r="J157" i="50" s="1"/>
  <c r="K157" i="50" s="1"/>
  <c r="N157" i="50" s="1"/>
  <c r="O157" i="50" s="1"/>
  <c r="R157" i="50" s="1"/>
  <c r="F156" i="50"/>
  <c r="G156" i="50" s="1"/>
  <c r="M155" i="50"/>
  <c r="L155" i="50"/>
  <c r="I155" i="50"/>
  <c r="H155" i="50"/>
  <c r="K154" i="50"/>
  <c r="N154" i="50" s="1"/>
  <c r="O154" i="50" s="1"/>
  <c r="R154" i="50" s="1"/>
  <c r="J154" i="50"/>
  <c r="G154" i="50"/>
  <c r="F154" i="50"/>
  <c r="F153" i="50"/>
  <c r="G153" i="50" s="1"/>
  <c r="J153" i="50" s="1"/>
  <c r="K153" i="50" s="1"/>
  <c r="N153" i="50" s="1"/>
  <c r="O153" i="50" s="1"/>
  <c r="R153" i="50" s="1"/>
  <c r="F152" i="50"/>
  <c r="G152" i="50" s="1"/>
  <c r="Q151" i="50"/>
  <c r="P151" i="50"/>
  <c r="M151" i="50"/>
  <c r="M148" i="50" s="1"/>
  <c r="L151" i="50"/>
  <c r="L148" i="50" s="1"/>
  <c r="I151" i="50"/>
  <c r="H151" i="50"/>
  <c r="E151" i="50"/>
  <c r="D151" i="50"/>
  <c r="C151" i="50"/>
  <c r="O150" i="50"/>
  <c r="R150" i="50" s="1"/>
  <c r="F150" i="50"/>
  <c r="G150" i="50" s="1"/>
  <c r="J150" i="50" s="1"/>
  <c r="K150" i="50" s="1"/>
  <c r="N150" i="50" s="1"/>
  <c r="F149" i="50"/>
  <c r="G149" i="50" s="1"/>
  <c r="J149" i="50" s="1"/>
  <c r="Q148" i="50"/>
  <c r="P148" i="50"/>
  <c r="I148" i="50"/>
  <c r="H148" i="50"/>
  <c r="E148" i="50"/>
  <c r="D148" i="50"/>
  <c r="C148" i="50"/>
  <c r="F147" i="50"/>
  <c r="G147" i="50" s="1"/>
  <c r="J147" i="50" s="1"/>
  <c r="K147" i="50" s="1"/>
  <c r="N147" i="50" s="1"/>
  <c r="O147" i="50" s="1"/>
  <c r="R147" i="50" s="1"/>
  <c r="F146" i="50"/>
  <c r="G146" i="50" s="1"/>
  <c r="J146" i="50" s="1"/>
  <c r="K146" i="50" s="1"/>
  <c r="N146" i="50" s="1"/>
  <c r="O146" i="50" s="1"/>
  <c r="R146" i="50" s="1"/>
  <c r="F145" i="50"/>
  <c r="Q144" i="50"/>
  <c r="Q141" i="50" s="1"/>
  <c r="Q140" i="50" s="1"/>
  <c r="Q138" i="50" s="1"/>
  <c r="P144" i="50"/>
  <c r="M144" i="50"/>
  <c r="L144" i="50"/>
  <c r="I144" i="50"/>
  <c r="I141" i="50" s="1"/>
  <c r="I140" i="50" s="1"/>
  <c r="I138" i="50" s="1"/>
  <c r="H144" i="50"/>
  <c r="H141" i="50" s="1"/>
  <c r="H140" i="50" s="1"/>
  <c r="H138" i="50" s="1"/>
  <c r="E144" i="50"/>
  <c r="E141" i="50" s="1"/>
  <c r="D144" i="50"/>
  <c r="C144" i="50"/>
  <c r="C141" i="50" s="1"/>
  <c r="F143" i="50"/>
  <c r="G143" i="50" s="1"/>
  <c r="J143" i="50" s="1"/>
  <c r="K143" i="50" s="1"/>
  <c r="N143" i="50" s="1"/>
  <c r="O143" i="50" s="1"/>
  <c r="R143" i="50" s="1"/>
  <c r="F142" i="50"/>
  <c r="G142" i="50" s="1"/>
  <c r="P141" i="50"/>
  <c r="M141" i="50"/>
  <c r="M140" i="50" s="1"/>
  <c r="M138" i="50" s="1"/>
  <c r="L141" i="50"/>
  <c r="D141" i="50"/>
  <c r="P140" i="50"/>
  <c r="P138" i="50" s="1"/>
  <c r="E140" i="50"/>
  <c r="E138" i="50" s="1"/>
  <c r="F139" i="50"/>
  <c r="G139" i="50" s="1"/>
  <c r="J137" i="50"/>
  <c r="K137" i="50" s="1"/>
  <c r="N137" i="50" s="1"/>
  <c r="O137" i="50" s="1"/>
  <c r="R137" i="50" s="1"/>
  <c r="G137" i="50"/>
  <c r="F137" i="50"/>
  <c r="J136" i="50"/>
  <c r="K136" i="50" s="1"/>
  <c r="K135" i="50" s="1"/>
  <c r="G136" i="50"/>
  <c r="G135" i="50" s="1"/>
  <c r="F136" i="50"/>
  <c r="Q135" i="50"/>
  <c r="P135" i="50"/>
  <c r="M135" i="50"/>
  <c r="L135" i="50"/>
  <c r="L131" i="50" s="1"/>
  <c r="L121" i="50" s="1"/>
  <c r="J135" i="50"/>
  <c r="I135" i="50"/>
  <c r="I131" i="50" s="1"/>
  <c r="H135" i="50"/>
  <c r="F135" i="50"/>
  <c r="E135" i="50"/>
  <c r="D135" i="50"/>
  <c r="C135" i="50"/>
  <c r="G134" i="50"/>
  <c r="J134" i="50" s="1"/>
  <c r="K134" i="50" s="1"/>
  <c r="N134" i="50" s="1"/>
  <c r="O134" i="50" s="1"/>
  <c r="R134" i="50" s="1"/>
  <c r="F134" i="50"/>
  <c r="F133" i="50"/>
  <c r="G133" i="50" s="1"/>
  <c r="Q132" i="50"/>
  <c r="Q131" i="50" s="1"/>
  <c r="P132" i="50"/>
  <c r="P131" i="50" s="1"/>
  <c r="M132" i="50"/>
  <c r="M131" i="50" s="1"/>
  <c r="L132" i="50"/>
  <c r="I132" i="50"/>
  <c r="H132" i="50"/>
  <c r="F132" i="50"/>
  <c r="F131" i="50" s="1"/>
  <c r="E132" i="50"/>
  <c r="E131" i="50" s="1"/>
  <c r="D132" i="50"/>
  <c r="D131" i="50" s="1"/>
  <c r="C132" i="50"/>
  <c r="C131" i="50" s="1"/>
  <c r="H131" i="50"/>
  <c r="F130" i="50"/>
  <c r="G130" i="50" s="1"/>
  <c r="J130" i="50" s="1"/>
  <c r="K130" i="50" s="1"/>
  <c r="N130" i="50" s="1"/>
  <c r="O130" i="50" s="1"/>
  <c r="R130" i="50" s="1"/>
  <c r="N129" i="50"/>
  <c r="O129" i="50" s="1"/>
  <c r="R129" i="50" s="1"/>
  <c r="G129" i="50"/>
  <c r="J129" i="50" s="1"/>
  <c r="K129" i="50" s="1"/>
  <c r="F129" i="50"/>
  <c r="G128" i="50"/>
  <c r="J128" i="50" s="1"/>
  <c r="K128" i="50" s="1"/>
  <c r="N128" i="50" s="1"/>
  <c r="O128" i="50" s="1"/>
  <c r="R128" i="50" s="1"/>
  <c r="F128" i="50"/>
  <c r="F127" i="50"/>
  <c r="G127" i="50" s="1"/>
  <c r="Q126" i="50"/>
  <c r="Q124" i="50" s="1"/>
  <c r="Q122" i="50" s="1"/>
  <c r="Q121" i="50" s="1"/>
  <c r="P126" i="50"/>
  <c r="P124" i="50" s="1"/>
  <c r="P122" i="50" s="1"/>
  <c r="P121" i="50" s="1"/>
  <c r="M126" i="50"/>
  <c r="M124" i="50" s="1"/>
  <c r="M122" i="50" s="1"/>
  <c r="M121" i="50" s="1"/>
  <c r="L126" i="50"/>
  <c r="I126" i="50"/>
  <c r="H126" i="50"/>
  <c r="E126" i="50"/>
  <c r="E124" i="50" s="1"/>
  <c r="E122" i="50" s="1"/>
  <c r="E121" i="50" s="1"/>
  <c r="D126" i="50"/>
  <c r="D124" i="50" s="1"/>
  <c r="C126" i="50"/>
  <c r="C124" i="50" s="1"/>
  <c r="C122" i="50" s="1"/>
  <c r="C121" i="50" s="1"/>
  <c r="L124" i="50"/>
  <c r="I124" i="50"/>
  <c r="I122" i="50" s="1"/>
  <c r="I121" i="50" s="1"/>
  <c r="H124" i="50"/>
  <c r="H122" i="50" s="1"/>
  <c r="H121" i="50" s="1"/>
  <c r="F123" i="50"/>
  <c r="L122" i="50"/>
  <c r="D122" i="50"/>
  <c r="D121" i="50" s="1"/>
  <c r="J119" i="50"/>
  <c r="K119" i="50" s="1"/>
  <c r="N119" i="50" s="1"/>
  <c r="O119" i="50" s="1"/>
  <c r="R119" i="50" s="1"/>
  <c r="G119" i="50"/>
  <c r="F119" i="50"/>
  <c r="G118" i="50"/>
  <c r="J118" i="50" s="1"/>
  <c r="K118" i="50" s="1"/>
  <c r="N118" i="50" s="1"/>
  <c r="O118" i="50" s="1"/>
  <c r="R118" i="50" s="1"/>
  <c r="F118" i="50"/>
  <c r="K117" i="50"/>
  <c r="N117" i="50" s="1"/>
  <c r="O117" i="50" s="1"/>
  <c r="R117" i="50" s="1"/>
  <c r="G117" i="50"/>
  <c r="J117" i="50" s="1"/>
  <c r="F117" i="50"/>
  <c r="J116" i="50"/>
  <c r="K116" i="50" s="1"/>
  <c r="N116" i="50" s="1"/>
  <c r="O116" i="50" s="1"/>
  <c r="R116" i="50" s="1"/>
  <c r="G116" i="50"/>
  <c r="F116" i="50"/>
  <c r="F115" i="50"/>
  <c r="F114" i="50" s="1"/>
  <c r="F110" i="50" s="1"/>
  <c r="Q114" i="50"/>
  <c r="Q110" i="50" s="1"/>
  <c r="P114" i="50"/>
  <c r="M114" i="50"/>
  <c r="M110" i="50" s="1"/>
  <c r="M106" i="50" s="1"/>
  <c r="L114" i="50"/>
  <c r="I114" i="50"/>
  <c r="H114" i="50"/>
  <c r="H110" i="50" s="1"/>
  <c r="E114" i="50"/>
  <c r="E110" i="50" s="1"/>
  <c r="E106" i="50" s="1"/>
  <c r="D114" i="50"/>
  <c r="D110" i="50" s="1"/>
  <c r="D106" i="50" s="1"/>
  <c r="C114" i="50"/>
  <c r="C110" i="50" s="1"/>
  <c r="C106" i="50" s="1"/>
  <c r="F113" i="50"/>
  <c r="G113" i="50" s="1"/>
  <c r="J113" i="50" s="1"/>
  <c r="K113" i="50" s="1"/>
  <c r="N113" i="50" s="1"/>
  <c r="O113" i="50" s="1"/>
  <c r="R113" i="50" s="1"/>
  <c r="N112" i="50"/>
  <c r="O112" i="50" s="1"/>
  <c r="F112" i="50"/>
  <c r="G112" i="50" s="1"/>
  <c r="J112" i="50" s="1"/>
  <c r="K112" i="50" s="1"/>
  <c r="K111" i="50" s="1"/>
  <c r="Q111" i="50"/>
  <c r="P111" i="50"/>
  <c r="N111" i="50"/>
  <c r="M111" i="50"/>
  <c r="L111" i="50"/>
  <c r="I111" i="50"/>
  <c r="I110" i="50" s="1"/>
  <c r="I106" i="50" s="1"/>
  <c r="H111" i="50"/>
  <c r="F111" i="50"/>
  <c r="E111" i="50"/>
  <c r="D111" i="50"/>
  <c r="C111" i="50"/>
  <c r="P110" i="50"/>
  <c r="F109" i="50"/>
  <c r="G109" i="50" s="1"/>
  <c r="J109" i="50" s="1"/>
  <c r="K109" i="50" s="1"/>
  <c r="N109" i="50" s="1"/>
  <c r="O109" i="50" s="1"/>
  <c r="R109" i="50" s="1"/>
  <c r="F108" i="50"/>
  <c r="G108" i="50" s="1"/>
  <c r="F107" i="50"/>
  <c r="G107" i="50" s="1"/>
  <c r="J107" i="50" s="1"/>
  <c r="Q106" i="50"/>
  <c r="P106" i="50"/>
  <c r="H106" i="50"/>
  <c r="F105" i="50"/>
  <c r="G105" i="50" s="1"/>
  <c r="J105" i="50" s="1"/>
  <c r="K105" i="50" s="1"/>
  <c r="N105" i="50" s="1"/>
  <c r="O105" i="50" s="1"/>
  <c r="R105" i="50" s="1"/>
  <c r="K104" i="50"/>
  <c r="N104" i="50" s="1"/>
  <c r="O104" i="50" s="1"/>
  <c r="R104" i="50" s="1"/>
  <c r="J104" i="50"/>
  <c r="G104" i="50"/>
  <c r="F104" i="50"/>
  <c r="F103" i="50"/>
  <c r="G103" i="50" s="1"/>
  <c r="J103" i="50" s="1"/>
  <c r="K103" i="50" s="1"/>
  <c r="N103" i="50" s="1"/>
  <c r="O103" i="50" s="1"/>
  <c r="R103" i="50" s="1"/>
  <c r="G102" i="50"/>
  <c r="J102" i="50" s="1"/>
  <c r="K102" i="50" s="1"/>
  <c r="N102" i="50" s="1"/>
  <c r="O102" i="50" s="1"/>
  <c r="R102" i="50" s="1"/>
  <c r="F102" i="50"/>
  <c r="F101" i="50"/>
  <c r="G101" i="50" s="1"/>
  <c r="Q100" i="50"/>
  <c r="Q98" i="50" s="1"/>
  <c r="P100" i="50"/>
  <c r="P98" i="50" s="1"/>
  <c r="M100" i="50"/>
  <c r="L100" i="50"/>
  <c r="I100" i="50"/>
  <c r="H100" i="50"/>
  <c r="F100" i="50"/>
  <c r="F98" i="50" s="1"/>
  <c r="E100" i="50"/>
  <c r="E98" i="50" s="1"/>
  <c r="E86" i="50" s="1"/>
  <c r="D100" i="50"/>
  <c r="C100" i="50"/>
  <c r="J99" i="50"/>
  <c r="G99" i="50"/>
  <c r="F99" i="50"/>
  <c r="M98" i="50"/>
  <c r="L98" i="50"/>
  <c r="I98" i="50"/>
  <c r="H98" i="50"/>
  <c r="D98" i="50"/>
  <c r="C98" i="50"/>
  <c r="G97" i="50"/>
  <c r="J97" i="50" s="1"/>
  <c r="K97" i="50" s="1"/>
  <c r="N97" i="50" s="1"/>
  <c r="O97" i="50" s="1"/>
  <c r="R97" i="50" s="1"/>
  <c r="F97" i="50"/>
  <c r="F96" i="50"/>
  <c r="Q95" i="50"/>
  <c r="P95" i="50"/>
  <c r="P93" i="50" s="1"/>
  <c r="M95" i="50"/>
  <c r="L95" i="50"/>
  <c r="L93" i="50" s="1"/>
  <c r="I95" i="50"/>
  <c r="H95" i="50"/>
  <c r="E95" i="50"/>
  <c r="D95" i="50"/>
  <c r="D93" i="50" s="1"/>
  <c r="C95" i="50"/>
  <c r="C93" i="50" s="1"/>
  <c r="F94" i="50"/>
  <c r="G94" i="50" s="1"/>
  <c r="Q93" i="50"/>
  <c r="M93" i="50"/>
  <c r="I93" i="50"/>
  <c r="H93" i="50"/>
  <c r="E93" i="50"/>
  <c r="F92" i="50"/>
  <c r="G92" i="50" s="1"/>
  <c r="J92" i="50" s="1"/>
  <c r="K92" i="50" s="1"/>
  <c r="N92" i="50" s="1"/>
  <c r="O92" i="50" s="1"/>
  <c r="R92" i="50" s="1"/>
  <c r="F91" i="50"/>
  <c r="F90" i="50" s="1"/>
  <c r="Q90" i="50"/>
  <c r="P90" i="50"/>
  <c r="M90" i="50"/>
  <c r="L90" i="50"/>
  <c r="L86" i="50" s="1"/>
  <c r="I90" i="50"/>
  <c r="H90" i="50"/>
  <c r="E90" i="50"/>
  <c r="D90" i="50"/>
  <c r="D86" i="50" s="1"/>
  <c r="C90" i="50"/>
  <c r="F89" i="50"/>
  <c r="G89" i="50" s="1"/>
  <c r="J89" i="50" s="1"/>
  <c r="K89" i="50" s="1"/>
  <c r="N89" i="50" s="1"/>
  <c r="O89" i="50" s="1"/>
  <c r="R89" i="50" s="1"/>
  <c r="F88" i="50"/>
  <c r="G88" i="50" s="1"/>
  <c r="Q87" i="50"/>
  <c r="P87" i="50"/>
  <c r="M87" i="50"/>
  <c r="L87" i="50"/>
  <c r="I87" i="50"/>
  <c r="H87" i="50"/>
  <c r="E87" i="50"/>
  <c r="D87" i="50"/>
  <c r="C87" i="50"/>
  <c r="Q86" i="50"/>
  <c r="M86" i="50"/>
  <c r="J85" i="50"/>
  <c r="K85" i="50" s="1"/>
  <c r="N85" i="50" s="1"/>
  <c r="O85" i="50" s="1"/>
  <c r="R85" i="50" s="1"/>
  <c r="F85" i="50"/>
  <c r="G85" i="50" s="1"/>
  <c r="F84" i="50"/>
  <c r="G84" i="50" s="1"/>
  <c r="J84" i="50" s="1"/>
  <c r="K84" i="50" s="1"/>
  <c r="N84" i="50" s="1"/>
  <c r="O84" i="50" s="1"/>
  <c r="R84" i="50" s="1"/>
  <c r="G83" i="50"/>
  <c r="J83" i="50" s="1"/>
  <c r="F83" i="50"/>
  <c r="Q82" i="50"/>
  <c r="P82" i="50"/>
  <c r="M82" i="50"/>
  <c r="L82" i="50"/>
  <c r="L79" i="50" s="1"/>
  <c r="I82" i="50"/>
  <c r="H82" i="50"/>
  <c r="F82" i="50"/>
  <c r="E82" i="50"/>
  <c r="D82" i="50"/>
  <c r="C82" i="50"/>
  <c r="F81" i="50"/>
  <c r="G81" i="50" s="1"/>
  <c r="J81" i="50" s="1"/>
  <c r="K81" i="50" s="1"/>
  <c r="N81" i="50" s="1"/>
  <c r="O81" i="50" s="1"/>
  <c r="R81" i="50" s="1"/>
  <c r="F80" i="50"/>
  <c r="F79" i="50" s="1"/>
  <c r="Q79" i="50"/>
  <c r="P79" i="50"/>
  <c r="M79" i="50"/>
  <c r="I79" i="50"/>
  <c r="H79" i="50"/>
  <c r="E79" i="50"/>
  <c r="D79" i="50"/>
  <c r="C79" i="50"/>
  <c r="F78" i="50"/>
  <c r="G78" i="50" s="1"/>
  <c r="J78" i="50" s="1"/>
  <c r="K78" i="50" s="1"/>
  <c r="N78" i="50" s="1"/>
  <c r="O78" i="50" s="1"/>
  <c r="R78" i="50" s="1"/>
  <c r="F77" i="50"/>
  <c r="G77" i="50" s="1"/>
  <c r="J77" i="50" s="1"/>
  <c r="K77" i="50" s="1"/>
  <c r="N77" i="50" s="1"/>
  <c r="O77" i="50" s="1"/>
  <c r="R77" i="50" s="1"/>
  <c r="F76" i="50"/>
  <c r="G76" i="50" s="1"/>
  <c r="Q75" i="50"/>
  <c r="P75" i="50"/>
  <c r="M75" i="50"/>
  <c r="L75" i="50"/>
  <c r="I75" i="50"/>
  <c r="I73" i="50" s="1"/>
  <c r="I70" i="50" s="1"/>
  <c r="H75" i="50"/>
  <c r="E75" i="50"/>
  <c r="D75" i="50"/>
  <c r="C75" i="50"/>
  <c r="C73" i="50" s="1"/>
  <c r="C70" i="50" s="1"/>
  <c r="F74" i="50"/>
  <c r="G74" i="50" s="1"/>
  <c r="Q73" i="50"/>
  <c r="Q70" i="50" s="1"/>
  <c r="P73" i="50"/>
  <c r="M73" i="50"/>
  <c r="M70" i="50" s="1"/>
  <c r="L73" i="50"/>
  <c r="L70" i="50" s="1"/>
  <c r="H73" i="50"/>
  <c r="H70" i="50" s="1"/>
  <c r="E73" i="50"/>
  <c r="E70" i="50" s="1"/>
  <c r="D73" i="50"/>
  <c r="N72" i="50"/>
  <c r="O72" i="50" s="1"/>
  <c r="R72" i="50" s="1"/>
  <c r="F72" i="50"/>
  <c r="G72" i="50" s="1"/>
  <c r="J72" i="50" s="1"/>
  <c r="K72" i="50" s="1"/>
  <c r="G71" i="50"/>
  <c r="J71" i="50" s="1"/>
  <c r="F71" i="50"/>
  <c r="P70" i="50"/>
  <c r="D70" i="50"/>
  <c r="F68" i="50"/>
  <c r="G68" i="50" s="1"/>
  <c r="J68" i="50" s="1"/>
  <c r="K68" i="50" s="1"/>
  <c r="N68" i="50" s="1"/>
  <c r="O68" i="50" s="1"/>
  <c r="R68" i="50" s="1"/>
  <c r="G67" i="50"/>
  <c r="J67" i="50" s="1"/>
  <c r="K67" i="50" s="1"/>
  <c r="N67" i="50" s="1"/>
  <c r="O67" i="50" s="1"/>
  <c r="R67" i="50" s="1"/>
  <c r="F67" i="50"/>
  <c r="G66" i="50"/>
  <c r="J66" i="50" s="1"/>
  <c r="K66" i="50" s="1"/>
  <c r="N66" i="50" s="1"/>
  <c r="O66" i="50" s="1"/>
  <c r="R66" i="50" s="1"/>
  <c r="F66" i="50"/>
  <c r="F65" i="50"/>
  <c r="Q64" i="50"/>
  <c r="P64" i="50"/>
  <c r="P58" i="50" s="1"/>
  <c r="P57" i="50" s="1"/>
  <c r="M64" i="50"/>
  <c r="L64" i="50"/>
  <c r="I64" i="50"/>
  <c r="I58" i="50" s="1"/>
  <c r="I57" i="50" s="1"/>
  <c r="H64" i="50"/>
  <c r="H58" i="50" s="1"/>
  <c r="H57" i="50" s="1"/>
  <c r="E64" i="50"/>
  <c r="D64" i="50"/>
  <c r="C64" i="50"/>
  <c r="G63" i="50"/>
  <c r="J63" i="50" s="1"/>
  <c r="K63" i="50" s="1"/>
  <c r="N63" i="50" s="1"/>
  <c r="O63" i="50" s="1"/>
  <c r="R63" i="50" s="1"/>
  <c r="F63" i="50"/>
  <c r="G62" i="50"/>
  <c r="J62" i="50" s="1"/>
  <c r="K62" i="50" s="1"/>
  <c r="N62" i="50" s="1"/>
  <c r="O62" i="50" s="1"/>
  <c r="R62" i="50" s="1"/>
  <c r="F62" i="50"/>
  <c r="G61" i="50"/>
  <c r="F61" i="50"/>
  <c r="G60" i="50"/>
  <c r="J60" i="50" s="1"/>
  <c r="F60" i="50"/>
  <c r="Q59" i="50"/>
  <c r="Q58" i="50" s="1"/>
  <c r="Q57" i="50" s="1"/>
  <c r="P59" i="50"/>
  <c r="M59" i="50"/>
  <c r="L59" i="50"/>
  <c r="L58" i="50" s="1"/>
  <c r="L57" i="50" s="1"/>
  <c r="L56" i="50" s="1"/>
  <c r="I59" i="50"/>
  <c r="H59" i="50"/>
  <c r="F59" i="50"/>
  <c r="E59" i="50"/>
  <c r="E58" i="50" s="1"/>
  <c r="E57" i="50" s="1"/>
  <c r="E56" i="50" s="1"/>
  <c r="D59" i="50"/>
  <c r="C59" i="50"/>
  <c r="M58" i="50"/>
  <c r="D58" i="50"/>
  <c r="D57" i="50" s="1"/>
  <c r="D56" i="50" s="1"/>
  <c r="C58" i="50"/>
  <c r="C57" i="50" s="1"/>
  <c r="M57" i="50"/>
  <c r="Q56" i="50"/>
  <c r="F55" i="50"/>
  <c r="G55" i="50" s="1"/>
  <c r="J55" i="50" s="1"/>
  <c r="K55" i="50" s="1"/>
  <c r="N55" i="50" s="1"/>
  <c r="O55" i="50" s="1"/>
  <c r="R55" i="50" s="1"/>
  <c r="F54" i="50"/>
  <c r="G54" i="50" s="1"/>
  <c r="J54" i="50" s="1"/>
  <c r="K54" i="50" s="1"/>
  <c r="N54" i="50" s="1"/>
  <c r="O54" i="50" s="1"/>
  <c r="R54" i="50" s="1"/>
  <c r="F53" i="50"/>
  <c r="G53" i="50" s="1"/>
  <c r="J53" i="50" s="1"/>
  <c r="Q52" i="50"/>
  <c r="Q49" i="50" s="1"/>
  <c r="P52" i="50"/>
  <c r="P49" i="50" s="1"/>
  <c r="M52" i="50"/>
  <c r="L52" i="50"/>
  <c r="I52" i="50"/>
  <c r="H52" i="50"/>
  <c r="E52" i="50"/>
  <c r="D52" i="50"/>
  <c r="D49" i="50" s="1"/>
  <c r="C52" i="50"/>
  <c r="F51" i="50"/>
  <c r="G51" i="50" s="1"/>
  <c r="J51" i="50" s="1"/>
  <c r="K51" i="50" s="1"/>
  <c r="K50" i="50"/>
  <c r="N50" i="50" s="1"/>
  <c r="F50" i="50"/>
  <c r="G50" i="50" s="1"/>
  <c r="J50" i="50" s="1"/>
  <c r="M49" i="50"/>
  <c r="M34" i="50" s="1"/>
  <c r="M26" i="50" s="1"/>
  <c r="L49" i="50"/>
  <c r="I49" i="50"/>
  <c r="H49" i="50"/>
  <c r="E49" i="50"/>
  <c r="C49" i="50"/>
  <c r="J48" i="50"/>
  <c r="K48" i="50" s="1"/>
  <c r="N48" i="50" s="1"/>
  <c r="O48" i="50" s="1"/>
  <c r="R48" i="50" s="1"/>
  <c r="F48" i="50"/>
  <c r="G48" i="50" s="1"/>
  <c r="F47" i="50"/>
  <c r="G47" i="50" s="1"/>
  <c r="J47" i="50" s="1"/>
  <c r="K47" i="50" s="1"/>
  <c r="N47" i="50" s="1"/>
  <c r="O47" i="50" s="1"/>
  <c r="R47" i="50" s="1"/>
  <c r="G46" i="50"/>
  <c r="J46" i="50" s="1"/>
  <c r="F46" i="50"/>
  <c r="Q45" i="50"/>
  <c r="P45" i="50"/>
  <c r="M45" i="50"/>
  <c r="M44" i="50" s="1"/>
  <c r="L45" i="50"/>
  <c r="I45" i="50"/>
  <c r="H45" i="50"/>
  <c r="H44" i="50" s="1"/>
  <c r="F45" i="50"/>
  <c r="E45" i="50"/>
  <c r="D45" i="50"/>
  <c r="C45" i="50"/>
  <c r="Q44" i="50"/>
  <c r="P44" i="50"/>
  <c r="L44" i="50"/>
  <c r="I44" i="50"/>
  <c r="F44" i="50"/>
  <c r="E44" i="50"/>
  <c r="D44" i="50"/>
  <c r="C44" i="50"/>
  <c r="F43" i="50"/>
  <c r="G43" i="50" s="1"/>
  <c r="J43" i="50" s="1"/>
  <c r="K43" i="50" s="1"/>
  <c r="N43" i="50" s="1"/>
  <c r="O43" i="50" s="1"/>
  <c r="R43" i="50" s="1"/>
  <c r="F42" i="50"/>
  <c r="G42" i="50" s="1"/>
  <c r="G41" i="50" s="1"/>
  <c r="Q41" i="50"/>
  <c r="P41" i="50"/>
  <c r="P35" i="50" s="1"/>
  <c r="P34" i="50" s="1"/>
  <c r="M41" i="50"/>
  <c r="L41" i="50"/>
  <c r="L35" i="50" s="1"/>
  <c r="L34" i="50" s="1"/>
  <c r="L26" i="50" s="1"/>
  <c r="I41" i="50"/>
  <c r="H41" i="50"/>
  <c r="F41" i="50"/>
  <c r="E41" i="50"/>
  <c r="D41" i="50"/>
  <c r="D35" i="50" s="1"/>
  <c r="D34" i="50" s="1"/>
  <c r="C41" i="50"/>
  <c r="G40" i="50"/>
  <c r="J40" i="50" s="1"/>
  <c r="K40" i="50" s="1"/>
  <c r="N40" i="50" s="1"/>
  <c r="O40" i="50" s="1"/>
  <c r="R40" i="50" s="1"/>
  <c r="F40" i="50"/>
  <c r="F39" i="50"/>
  <c r="G39" i="50" s="1"/>
  <c r="Q38" i="50"/>
  <c r="Q35" i="50" s="1"/>
  <c r="Q34" i="50" s="1"/>
  <c r="P38" i="50"/>
  <c r="M38" i="50"/>
  <c r="L38" i="50"/>
  <c r="I38" i="50"/>
  <c r="H38" i="50"/>
  <c r="F38" i="50"/>
  <c r="F35" i="50" s="1"/>
  <c r="E38" i="50"/>
  <c r="D38" i="50"/>
  <c r="C38" i="50"/>
  <c r="C35" i="50" s="1"/>
  <c r="C34" i="50" s="1"/>
  <c r="J37" i="50"/>
  <c r="K37" i="50" s="1"/>
  <c r="N37" i="50" s="1"/>
  <c r="O37" i="50" s="1"/>
  <c r="R37" i="50" s="1"/>
  <c r="F37" i="50"/>
  <c r="G37" i="50" s="1"/>
  <c r="J36" i="50"/>
  <c r="K36" i="50" s="1"/>
  <c r="F36" i="50"/>
  <c r="G36" i="50" s="1"/>
  <c r="M35" i="50"/>
  <c r="I35" i="50"/>
  <c r="H35" i="50"/>
  <c r="E35" i="50"/>
  <c r="E34" i="50" s="1"/>
  <c r="I34" i="50"/>
  <c r="H34" i="50"/>
  <c r="G33" i="50"/>
  <c r="J33" i="50" s="1"/>
  <c r="K33" i="50" s="1"/>
  <c r="N33" i="50" s="1"/>
  <c r="O33" i="50" s="1"/>
  <c r="R33" i="50" s="1"/>
  <c r="F33" i="50"/>
  <c r="F32" i="50"/>
  <c r="F31" i="50" s="1"/>
  <c r="Q31" i="50"/>
  <c r="P31" i="50"/>
  <c r="P27" i="50" s="1"/>
  <c r="P26" i="50" s="1"/>
  <c r="M31" i="50"/>
  <c r="L31" i="50"/>
  <c r="I31" i="50"/>
  <c r="H31" i="50"/>
  <c r="E31" i="50"/>
  <c r="D31" i="50"/>
  <c r="D27" i="50" s="1"/>
  <c r="C31" i="50"/>
  <c r="C27" i="50" s="1"/>
  <c r="F30" i="50"/>
  <c r="G29" i="50"/>
  <c r="J29" i="50" s="1"/>
  <c r="K29" i="50" s="1"/>
  <c r="N29" i="50" s="1"/>
  <c r="O29" i="50" s="1"/>
  <c r="R29" i="50" s="1"/>
  <c r="F29" i="50"/>
  <c r="G28" i="50"/>
  <c r="F28" i="50"/>
  <c r="Q27" i="50"/>
  <c r="M27" i="50"/>
  <c r="L27" i="50"/>
  <c r="I27" i="50"/>
  <c r="I26" i="50" s="1"/>
  <c r="H27" i="50"/>
  <c r="H26" i="50" s="1"/>
  <c r="E27" i="50"/>
  <c r="E26" i="50" s="1"/>
  <c r="F25" i="50"/>
  <c r="G25" i="50" s="1"/>
  <c r="J25" i="50" s="1"/>
  <c r="K25" i="50" s="1"/>
  <c r="N25" i="50" s="1"/>
  <c r="O25" i="50" s="1"/>
  <c r="R25" i="50" s="1"/>
  <c r="G24" i="50"/>
  <c r="J24" i="50" s="1"/>
  <c r="K24" i="50" s="1"/>
  <c r="N24" i="50" s="1"/>
  <c r="O24" i="50" s="1"/>
  <c r="R24" i="50" s="1"/>
  <c r="F24" i="50"/>
  <c r="G23" i="50"/>
  <c r="J23" i="50" s="1"/>
  <c r="K23" i="50" s="1"/>
  <c r="N23" i="50" s="1"/>
  <c r="O23" i="50" s="1"/>
  <c r="R23" i="50" s="1"/>
  <c r="F23" i="50"/>
  <c r="G22" i="50"/>
  <c r="J22" i="50" s="1"/>
  <c r="K22" i="50" s="1"/>
  <c r="N22" i="50" s="1"/>
  <c r="O22" i="50" s="1"/>
  <c r="R22" i="50" s="1"/>
  <c r="F22" i="50"/>
  <c r="G21" i="50"/>
  <c r="J21" i="50" s="1"/>
  <c r="K21" i="50" s="1"/>
  <c r="N21" i="50" s="1"/>
  <c r="O21" i="50" s="1"/>
  <c r="R21" i="50" s="1"/>
  <c r="F21" i="50"/>
  <c r="G20" i="50"/>
  <c r="J20" i="50" s="1"/>
  <c r="F20" i="50"/>
  <c r="Q19" i="50"/>
  <c r="Q18" i="50" s="1"/>
  <c r="Q17" i="50" s="1"/>
  <c r="P19" i="50"/>
  <c r="P18" i="50" s="1"/>
  <c r="P17" i="50" s="1"/>
  <c r="M19" i="50"/>
  <c r="L19" i="50"/>
  <c r="I19" i="50"/>
  <c r="H19" i="50"/>
  <c r="F19" i="50"/>
  <c r="F18" i="50" s="1"/>
  <c r="F17" i="50" s="1"/>
  <c r="E19" i="50"/>
  <c r="E18" i="50" s="1"/>
  <c r="E17" i="50" s="1"/>
  <c r="E16" i="50" s="1"/>
  <c r="D19" i="50"/>
  <c r="D18" i="50" s="1"/>
  <c r="D17" i="50" s="1"/>
  <c r="C19" i="50"/>
  <c r="C18" i="50" s="1"/>
  <c r="C17" i="50" s="1"/>
  <c r="M18" i="50"/>
  <c r="L18" i="50"/>
  <c r="I18" i="50"/>
  <c r="I17" i="50" s="1"/>
  <c r="H18" i="50"/>
  <c r="H17" i="50" s="1"/>
  <c r="M17" i="50"/>
  <c r="L17" i="50"/>
  <c r="F196" i="50" l="1"/>
  <c r="F192" i="50" s="1"/>
  <c r="C192" i="50"/>
  <c r="G188" i="50"/>
  <c r="J188" i="50" s="1"/>
  <c r="K188" i="50" s="1"/>
  <c r="N188" i="50" s="1"/>
  <c r="O188" i="50" s="1"/>
  <c r="R188" i="50" s="1"/>
  <c r="F95" i="50"/>
  <c r="F93" i="50" s="1"/>
  <c r="C26" i="50"/>
  <c r="J76" i="50"/>
  <c r="G75" i="50"/>
  <c r="J88" i="50"/>
  <c r="G87" i="50"/>
  <c r="Q16" i="50"/>
  <c r="D26" i="50"/>
  <c r="K20" i="50"/>
  <c r="J19" i="50"/>
  <c r="J18" i="50" s="1"/>
  <c r="J17" i="50" s="1"/>
  <c r="J108" i="50"/>
  <c r="K108" i="50" s="1"/>
  <c r="N108" i="50" s="1"/>
  <c r="O108" i="50" s="1"/>
  <c r="R108" i="50" s="1"/>
  <c r="D16" i="50"/>
  <c r="O50" i="50"/>
  <c r="J94" i="50"/>
  <c r="O111" i="50"/>
  <c r="R112" i="50"/>
  <c r="R111" i="50" s="1"/>
  <c r="N36" i="50"/>
  <c r="N51" i="50"/>
  <c r="O51" i="50" s="1"/>
  <c r="R51" i="50" s="1"/>
  <c r="M16" i="50"/>
  <c r="J74" i="50"/>
  <c r="G73" i="50"/>
  <c r="G70" i="50" s="1"/>
  <c r="P86" i="50"/>
  <c r="P56" i="50" s="1"/>
  <c r="P16" i="50" s="1"/>
  <c r="N193" i="50"/>
  <c r="O194" i="50"/>
  <c r="J28" i="50"/>
  <c r="K99" i="50"/>
  <c r="G123" i="50"/>
  <c r="N136" i="50"/>
  <c r="Q176" i="50"/>
  <c r="K71" i="50"/>
  <c r="G32" i="50"/>
  <c r="K60" i="50"/>
  <c r="C86" i="50"/>
  <c r="C56" i="50" s="1"/>
  <c r="C16" i="50" s="1"/>
  <c r="G19" i="50"/>
  <c r="G18" i="50" s="1"/>
  <c r="G17" i="50" s="1"/>
  <c r="F75" i="50"/>
  <c r="F73" i="50" s="1"/>
  <c r="F70" i="50" s="1"/>
  <c r="G96" i="50"/>
  <c r="F106" i="50"/>
  <c r="H162" i="50"/>
  <c r="H120" i="50" s="1"/>
  <c r="D176" i="50"/>
  <c r="D162" i="50" s="1"/>
  <c r="D120" i="50" s="1"/>
  <c r="K46" i="50"/>
  <c r="J45" i="50"/>
  <c r="J44" i="50" s="1"/>
  <c r="K53" i="50"/>
  <c r="J52" i="50"/>
  <c r="J49" i="50" s="1"/>
  <c r="K83" i="50"/>
  <c r="J82" i="50"/>
  <c r="G100" i="50"/>
  <c r="G98" i="50" s="1"/>
  <c r="F144" i="50"/>
  <c r="F141" i="50" s="1"/>
  <c r="F140" i="50" s="1"/>
  <c r="F138" i="50" s="1"/>
  <c r="G145" i="50"/>
  <c r="J164" i="50"/>
  <c r="K193" i="50"/>
  <c r="E212" i="50"/>
  <c r="G91" i="50"/>
  <c r="J42" i="50"/>
  <c r="G45" i="50"/>
  <c r="G44" i="50" s="1"/>
  <c r="G80" i="50"/>
  <c r="G82" i="50"/>
  <c r="F87" i="50"/>
  <c r="F86" i="50" s="1"/>
  <c r="J101" i="50"/>
  <c r="J133" i="50"/>
  <c r="G132" i="50"/>
  <c r="G131" i="50" s="1"/>
  <c r="N206" i="50"/>
  <c r="J39" i="50"/>
  <c r="G38" i="50"/>
  <c r="G35" i="50" s="1"/>
  <c r="F52" i="50"/>
  <c r="F49" i="50" s="1"/>
  <c r="F34" i="50" s="1"/>
  <c r="G59" i="50"/>
  <c r="J156" i="50"/>
  <c r="J209" i="50"/>
  <c r="G208" i="50"/>
  <c r="G52" i="50"/>
  <c r="G49" i="50" s="1"/>
  <c r="J61" i="50"/>
  <c r="K61" i="50" s="1"/>
  <c r="N61" i="50" s="1"/>
  <c r="O61" i="50" s="1"/>
  <c r="R61" i="50" s="1"/>
  <c r="H86" i="50"/>
  <c r="H56" i="50" s="1"/>
  <c r="H16" i="50" s="1"/>
  <c r="H237" i="50" s="1"/>
  <c r="P162" i="50"/>
  <c r="P120" i="50" s="1"/>
  <c r="G181" i="50"/>
  <c r="M212" i="50"/>
  <c r="J223" i="50"/>
  <c r="F27" i="50"/>
  <c r="F64" i="50"/>
  <c r="F58" i="50" s="1"/>
  <c r="F57" i="50" s="1"/>
  <c r="I86" i="50"/>
  <c r="I56" i="50" s="1"/>
  <c r="I16" i="50" s="1"/>
  <c r="F126" i="50"/>
  <c r="F124" i="50" s="1"/>
  <c r="F122" i="50" s="1"/>
  <c r="F121" i="50" s="1"/>
  <c r="C176" i="50"/>
  <c r="C162" i="50" s="1"/>
  <c r="Q26" i="50"/>
  <c r="G30" i="50"/>
  <c r="J30" i="50" s="1"/>
  <c r="K30" i="50" s="1"/>
  <c r="N30" i="50" s="1"/>
  <c r="O30" i="50" s="1"/>
  <c r="R30" i="50" s="1"/>
  <c r="M56" i="50"/>
  <c r="G65" i="50"/>
  <c r="J111" i="50"/>
  <c r="G201" i="50"/>
  <c r="J220" i="50"/>
  <c r="K221" i="50"/>
  <c r="K107" i="50"/>
  <c r="G115" i="50"/>
  <c r="M162" i="50"/>
  <c r="M120" i="50" s="1"/>
  <c r="K202" i="50"/>
  <c r="J214" i="50"/>
  <c r="G213" i="50"/>
  <c r="J216" i="50"/>
  <c r="G215" i="50"/>
  <c r="N187" i="50"/>
  <c r="K186" i="50"/>
  <c r="G111" i="50"/>
  <c r="C140" i="50"/>
  <c r="C138" i="50" s="1"/>
  <c r="L176" i="50"/>
  <c r="L162" i="50" s="1"/>
  <c r="Q192" i="50"/>
  <c r="M176" i="50"/>
  <c r="L140" i="50"/>
  <c r="L138" i="50" s="1"/>
  <c r="L120" i="50" s="1"/>
  <c r="J159" i="50"/>
  <c r="G158" i="50"/>
  <c r="G155" i="50" s="1"/>
  <c r="I185" i="50"/>
  <c r="I176" i="50" s="1"/>
  <c r="I162" i="50" s="1"/>
  <c r="I120" i="50" s="1"/>
  <c r="K149" i="50"/>
  <c r="J190" i="50"/>
  <c r="E192" i="50"/>
  <c r="E176" i="50" s="1"/>
  <c r="E162" i="50" s="1"/>
  <c r="E120" i="50" s="1"/>
  <c r="E237" i="50" s="1"/>
  <c r="J232" i="50"/>
  <c r="J172" i="50"/>
  <c r="G171" i="50"/>
  <c r="Q204" i="50"/>
  <c r="Q201" i="50" s="1"/>
  <c r="L110" i="50"/>
  <c r="L106" i="50" s="1"/>
  <c r="L16" i="50" s="1"/>
  <c r="L237" i="50" s="1"/>
  <c r="J139" i="50"/>
  <c r="G166" i="50"/>
  <c r="J178" i="50"/>
  <c r="G177" i="50"/>
  <c r="J197" i="50"/>
  <c r="G196" i="50"/>
  <c r="G192" i="50" s="1"/>
  <c r="L212" i="50"/>
  <c r="G217" i="50"/>
  <c r="K229" i="50"/>
  <c r="J127" i="50"/>
  <c r="G126" i="50"/>
  <c r="G124" i="50" s="1"/>
  <c r="J142" i="50"/>
  <c r="J152" i="50"/>
  <c r="G151" i="50"/>
  <c r="G148" i="50" s="1"/>
  <c r="J167" i="50"/>
  <c r="F201" i="50"/>
  <c r="G205" i="50"/>
  <c r="G204" i="50" s="1"/>
  <c r="J219" i="50"/>
  <c r="G226" i="50"/>
  <c r="G233" i="50"/>
  <c r="J233" i="50" s="1"/>
  <c r="K233" i="50" s="1"/>
  <c r="N233" i="50" s="1"/>
  <c r="O233" i="50" s="1"/>
  <c r="R233" i="50" s="1"/>
  <c r="F171" i="50"/>
  <c r="F165" i="50" s="1"/>
  <c r="F163" i="50" s="1"/>
  <c r="F177" i="50"/>
  <c r="F151" i="50"/>
  <c r="F148" i="50" s="1"/>
  <c r="F215" i="50"/>
  <c r="F213" i="50" s="1"/>
  <c r="F212" i="50" s="1"/>
  <c r="J186" i="50"/>
  <c r="F176" i="50" l="1"/>
  <c r="F162" i="50"/>
  <c r="G186" i="50"/>
  <c r="G185" i="50" s="1"/>
  <c r="C120" i="50"/>
  <c r="G34" i="50"/>
  <c r="C237" i="50"/>
  <c r="P237" i="50"/>
  <c r="F120" i="50"/>
  <c r="I237" i="50"/>
  <c r="F56" i="50"/>
  <c r="K216" i="50"/>
  <c r="J215" i="50"/>
  <c r="K209" i="50"/>
  <c r="J208" i="50"/>
  <c r="J204" i="50" s="1"/>
  <c r="J201" i="50" s="1"/>
  <c r="J100" i="50"/>
  <c r="J98" i="50" s="1"/>
  <c r="K101" i="50"/>
  <c r="K164" i="50"/>
  <c r="N71" i="50"/>
  <c r="G225" i="50"/>
  <c r="G224" i="50" s="1"/>
  <c r="G222" i="50" s="1"/>
  <c r="J226" i="50"/>
  <c r="N229" i="50"/>
  <c r="F26" i="50"/>
  <c r="F16" i="50" s="1"/>
  <c r="J145" i="50"/>
  <c r="G144" i="50"/>
  <c r="G141" i="50" s="1"/>
  <c r="G140" i="50" s="1"/>
  <c r="G138" i="50" s="1"/>
  <c r="K156" i="50"/>
  <c r="K74" i="50"/>
  <c r="J65" i="50"/>
  <c r="G64" i="50"/>
  <c r="G58" i="50"/>
  <c r="G57" i="50" s="1"/>
  <c r="K88" i="50"/>
  <c r="J87" i="50"/>
  <c r="J185" i="50"/>
  <c r="G231" i="50"/>
  <c r="G230" i="50" s="1"/>
  <c r="G228" i="50" s="1"/>
  <c r="G212" i="50" s="1"/>
  <c r="N202" i="50"/>
  <c r="G122" i="50"/>
  <c r="G121" i="50" s="1"/>
  <c r="J123" i="50"/>
  <c r="J80" i="50"/>
  <c r="G79" i="50"/>
  <c r="J166" i="50"/>
  <c r="K167" i="50"/>
  <c r="K197" i="50"/>
  <c r="J196" i="50"/>
  <c r="J192" i="50" s="1"/>
  <c r="K232" i="50"/>
  <c r="J231" i="50"/>
  <c r="J230" i="50" s="1"/>
  <c r="J228" i="50" s="1"/>
  <c r="J181" i="50"/>
  <c r="G180" i="50"/>
  <c r="J41" i="50"/>
  <c r="K42" i="50"/>
  <c r="J96" i="50"/>
  <c r="G95" i="50"/>
  <c r="G93" i="50" s="1"/>
  <c r="N99" i="50"/>
  <c r="N20" i="50"/>
  <c r="K19" i="50"/>
  <c r="K18" i="50" s="1"/>
  <c r="K17" i="50" s="1"/>
  <c r="J59" i="50"/>
  <c r="K172" i="50"/>
  <c r="J171" i="50"/>
  <c r="Q162" i="50"/>
  <c r="Q120" i="50" s="1"/>
  <c r="Q237" i="50" s="1"/>
  <c r="G176" i="50"/>
  <c r="J115" i="50"/>
  <c r="G114" i="50"/>
  <c r="J38" i="50"/>
  <c r="J35" i="50" s="1"/>
  <c r="J34" i="50" s="1"/>
  <c r="K39" i="50"/>
  <c r="G90" i="50"/>
  <c r="J91" i="50"/>
  <c r="K82" i="50"/>
  <c r="N83" i="50"/>
  <c r="K152" i="50"/>
  <c r="J151" i="50"/>
  <c r="J148" i="50" s="1"/>
  <c r="K178" i="50"/>
  <c r="J177" i="50"/>
  <c r="K190" i="50"/>
  <c r="J189" i="50"/>
  <c r="N205" i="50"/>
  <c r="O206" i="50"/>
  <c r="K28" i="50"/>
  <c r="R50" i="50"/>
  <c r="J213" i="50"/>
  <c r="K214" i="50"/>
  <c r="G165" i="50"/>
  <c r="G163" i="50" s="1"/>
  <c r="G110" i="50"/>
  <c r="G106" i="50" s="1"/>
  <c r="N107" i="50"/>
  <c r="O193" i="50"/>
  <c r="R194" i="50"/>
  <c r="R193" i="50" s="1"/>
  <c r="O36" i="50"/>
  <c r="K159" i="50"/>
  <c r="J158" i="50"/>
  <c r="J155" i="50" s="1"/>
  <c r="N135" i="50"/>
  <c r="O136" i="50"/>
  <c r="K142" i="50"/>
  <c r="K52" i="50"/>
  <c r="K49" i="50" s="1"/>
  <c r="N53" i="50"/>
  <c r="K59" i="50"/>
  <c r="N60" i="50"/>
  <c r="D237" i="50"/>
  <c r="J218" i="50"/>
  <c r="J217" i="50" s="1"/>
  <c r="K219" i="50"/>
  <c r="K94" i="50"/>
  <c r="K223" i="50"/>
  <c r="M237" i="50"/>
  <c r="K139" i="50"/>
  <c r="N149" i="50"/>
  <c r="O187" i="50"/>
  <c r="N186" i="50"/>
  <c r="K220" i="50"/>
  <c r="N221" i="50"/>
  <c r="K133" i="50"/>
  <c r="J132" i="50"/>
  <c r="J131" i="50" s="1"/>
  <c r="J32" i="50"/>
  <c r="G31" i="50"/>
  <c r="G27" i="50" s="1"/>
  <c r="G26" i="50" s="1"/>
  <c r="K127" i="50"/>
  <c r="J126" i="50"/>
  <c r="J124" i="50" s="1"/>
  <c r="K45" i="50"/>
  <c r="K44" i="50" s="1"/>
  <c r="N46" i="50"/>
  <c r="K76" i="50"/>
  <c r="J75" i="50"/>
  <c r="J73" i="50" s="1"/>
  <c r="J70" i="50" s="1"/>
  <c r="J165" i="50" l="1"/>
  <c r="J163" i="50" s="1"/>
  <c r="F237" i="50"/>
  <c r="G86" i="50"/>
  <c r="O83" i="50"/>
  <c r="N82" i="50"/>
  <c r="K145" i="50"/>
  <c r="J144" i="50"/>
  <c r="J141" i="50" s="1"/>
  <c r="J140" i="50" s="1"/>
  <c r="J138" i="50" s="1"/>
  <c r="N164" i="50"/>
  <c r="J31" i="50"/>
  <c r="J27" i="50" s="1"/>
  <c r="J26" i="50" s="1"/>
  <c r="K32" i="50"/>
  <c r="N223" i="50"/>
  <c r="O205" i="50"/>
  <c r="R206" i="50"/>
  <c r="R205" i="50" s="1"/>
  <c r="K91" i="50"/>
  <c r="J90" i="50"/>
  <c r="N19" i="50"/>
  <c r="N18" i="50" s="1"/>
  <c r="N17" i="50" s="1"/>
  <c r="O20" i="50"/>
  <c r="N197" i="50"/>
  <c r="K196" i="50"/>
  <c r="K192" i="50" s="1"/>
  <c r="K100" i="50"/>
  <c r="K98" i="50" s="1"/>
  <c r="N101" i="50"/>
  <c r="N139" i="50"/>
  <c r="N220" i="50"/>
  <c r="O221" i="50"/>
  <c r="N94" i="50"/>
  <c r="N142" i="50"/>
  <c r="O229" i="50"/>
  <c r="N209" i="50"/>
  <c r="K208" i="50"/>
  <c r="K204" i="50" s="1"/>
  <c r="K201" i="50" s="1"/>
  <c r="N52" i="50"/>
  <c r="N49" i="50" s="1"/>
  <c r="O53" i="50"/>
  <c r="N167" i="50"/>
  <c r="K166" i="50"/>
  <c r="O99" i="50"/>
  <c r="N219" i="50"/>
  <c r="K218" i="50"/>
  <c r="K217" i="50" s="1"/>
  <c r="O135" i="50"/>
  <c r="R136" i="50"/>
  <c r="R135" i="50" s="1"/>
  <c r="G162" i="50"/>
  <c r="N190" i="50"/>
  <c r="K189" i="50"/>
  <c r="K185" i="50" s="1"/>
  <c r="J95" i="50"/>
  <c r="J93" i="50" s="1"/>
  <c r="J86" i="50" s="1"/>
  <c r="K96" i="50"/>
  <c r="K80" i="50"/>
  <c r="J79" i="50"/>
  <c r="J64" i="50"/>
  <c r="J58" i="50" s="1"/>
  <c r="J57" i="50" s="1"/>
  <c r="K65" i="50"/>
  <c r="K226" i="50"/>
  <c r="J225" i="50"/>
  <c r="J224" i="50" s="1"/>
  <c r="J222" i="50" s="1"/>
  <c r="J212" i="50" s="1"/>
  <c r="N232" i="50"/>
  <c r="K231" i="50"/>
  <c r="K230" i="50" s="1"/>
  <c r="K228" i="50" s="1"/>
  <c r="N133" i="50"/>
  <c r="K132" i="50"/>
  <c r="K131" i="50" s="1"/>
  <c r="N39" i="50"/>
  <c r="K38" i="50"/>
  <c r="G56" i="50"/>
  <c r="G16" i="50" s="1"/>
  <c r="N76" i="50"/>
  <c r="K75" i="50"/>
  <c r="K73" i="50" s="1"/>
  <c r="K70" i="50" s="1"/>
  <c r="N214" i="50"/>
  <c r="K115" i="50"/>
  <c r="J114" i="50"/>
  <c r="J110" i="50" s="1"/>
  <c r="J106" i="50" s="1"/>
  <c r="K41" i="50"/>
  <c r="N42" i="50"/>
  <c r="K215" i="50"/>
  <c r="K213" i="50" s="1"/>
  <c r="N216" i="50"/>
  <c r="O46" i="50"/>
  <c r="N45" i="50"/>
  <c r="N44" i="50" s="1"/>
  <c r="O186" i="50"/>
  <c r="R187" i="50"/>
  <c r="R186" i="50" s="1"/>
  <c r="N178" i="50"/>
  <c r="K177" i="50"/>
  <c r="K123" i="50"/>
  <c r="J122" i="50"/>
  <c r="J121" i="50" s="1"/>
  <c r="N74" i="50"/>
  <c r="N159" i="50"/>
  <c r="K158" i="50"/>
  <c r="K155" i="50" s="1"/>
  <c r="G120" i="50"/>
  <c r="N156" i="50"/>
  <c r="O107" i="50"/>
  <c r="N88" i="50"/>
  <c r="K87" i="50"/>
  <c r="O149" i="50"/>
  <c r="N59" i="50"/>
  <c r="O60" i="50"/>
  <c r="K151" i="50"/>
  <c r="K148" i="50" s="1"/>
  <c r="N152" i="50"/>
  <c r="K181" i="50"/>
  <c r="J180" i="50"/>
  <c r="J176" i="50" s="1"/>
  <c r="O71" i="50"/>
  <c r="N127" i="50"/>
  <c r="K126" i="50"/>
  <c r="K124" i="50" s="1"/>
  <c r="R36" i="50"/>
  <c r="N28" i="50"/>
  <c r="N172" i="50"/>
  <c r="K171" i="50"/>
  <c r="O202" i="50"/>
  <c r="G237" i="50" l="1"/>
  <c r="J56" i="50"/>
  <c r="J162" i="50"/>
  <c r="N181" i="50"/>
  <c r="K180" i="50"/>
  <c r="N32" i="50"/>
  <c r="K31" i="50"/>
  <c r="K27" i="50" s="1"/>
  <c r="R60" i="50"/>
  <c r="R59" i="50" s="1"/>
  <c r="O59" i="50"/>
  <c r="O142" i="50"/>
  <c r="O164" i="50"/>
  <c r="N158" i="50"/>
  <c r="N155" i="50" s="1"/>
  <c r="O159" i="50"/>
  <c r="O76" i="50"/>
  <c r="N75" i="50"/>
  <c r="N73" i="50" s="1"/>
  <c r="N70" i="50" s="1"/>
  <c r="R99" i="50"/>
  <c r="R20" i="50"/>
  <c r="R19" i="50" s="1"/>
  <c r="R18" i="50" s="1"/>
  <c r="R17" i="50" s="1"/>
  <c r="O19" i="50"/>
  <c r="O18" i="50" s="1"/>
  <c r="O17" i="50" s="1"/>
  <c r="O156" i="50"/>
  <c r="N151" i="50"/>
  <c r="N148" i="50" s="1"/>
  <c r="O152" i="50"/>
  <c r="N218" i="50"/>
  <c r="N217" i="50" s="1"/>
  <c r="O219" i="50"/>
  <c r="O28" i="50"/>
  <c r="N196" i="50"/>
  <c r="N192" i="50" s="1"/>
  <c r="O197" i="50"/>
  <c r="R149" i="50"/>
  <c r="N215" i="50"/>
  <c r="N213" i="50" s="1"/>
  <c r="O216" i="50"/>
  <c r="N80" i="50"/>
  <c r="K79" i="50"/>
  <c r="K165" i="50"/>
  <c r="K163" i="50" s="1"/>
  <c r="O94" i="50"/>
  <c r="N226" i="50"/>
  <c r="K225" i="50"/>
  <c r="K224" i="50" s="1"/>
  <c r="K222" i="50" s="1"/>
  <c r="K212" i="50" s="1"/>
  <c r="N65" i="50"/>
  <c r="K64" i="50"/>
  <c r="K58" i="50" s="1"/>
  <c r="K57" i="50" s="1"/>
  <c r="O74" i="50"/>
  <c r="K35" i="50"/>
  <c r="K34" i="50" s="1"/>
  <c r="N96" i="50"/>
  <c r="K95" i="50"/>
  <c r="K93" i="50" s="1"/>
  <c r="N166" i="50"/>
  <c r="O167" i="50"/>
  <c r="O220" i="50"/>
  <c r="R221" i="50"/>
  <c r="R220" i="50" s="1"/>
  <c r="N145" i="50"/>
  <c r="K144" i="50"/>
  <c r="K141" i="50" s="1"/>
  <c r="K140" i="50" s="1"/>
  <c r="K138" i="50" s="1"/>
  <c r="J120" i="50"/>
  <c r="N41" i="50"/>
  <c r="O42" i="50"/>
  <c r="N38" i="50"/>
  <c r="O39" i="50"/>
  <c r="N91" i="50"/>
  <c r="K90" i="50"/>
  <c r="O52" i="50"/>
  <c r="O49" i="50" s="1"/>
  <c r="R53" i="50"/>
  <c r="R52" i="50" s="1"/>
  <c r="R49" i="50" s="1"/>
  <c r="N132" i="50"/>
  <c r="N131" i="50" s="1"/>
  <c r="O133" i="50"/>
  <c r="N189" i="50"/>
  <c r="N185" i="50" s="1"/>
  <c r="O190" i="50"/>
  <c r="O82" i="50"/>
  <c r="R83" i="50"/>
  <c r="R82" i="50" s="1"/>
  <c r="O214" i="50"/>
  <c r="O88" i="50"/>
  <c r="N87" i="50"/>
  <c r="R202" i="50"/>
  <c r="O178" i="50"/>
  <c r="N177" i="50"/>
  <c r="N115" i="50"/>
  <c r="K114" i="50"/>
  <c r="K110" i="50" s="1"/>
  <c r="K106" i="50" s="1"/>
  <c r="O139" i="50"/>
  <c r="O172" i="50"/>
  <c r="N171" i="50"/>
  <c r="R229" i="50"/>
  <c r="J16" i="50"/>
  <c r="O45" i="50"/>
  <c r="O44" i="50" s="1"/>
  <c r="R46" i="50"/>
  <c r="R45" i="50" s="1"/>
  <c r="R44" i="50" s="1"/>
  <c r="K86" i="50"/>
  <c r="N126" i="50"/>
  <c r="N124" i="50" s="1"/>
  <c r="O127" i="50"/>
  <c r="N123" i="50"/>
  <c r="K122" i="50"/>
  <c r="K121" i="50" s="1"/>
  <c r="R71" i="50"/>
  <c r="R107" i="50"/>
  <c r="K176" i="50"/>
  <c r="N231" i="50"/>
  <c r="N230" i="50" s="1"/>
  <c r="N228" i="50" s="1"/>
  <c r="O232" i="50"/>
  <c r="N208" i="50"/>
  <c r="N204" i="50" s="1"/>
  <c r="N201" i="50" s="1"/>
  <c r="O209" i="50"/>
  <c r="O101" i="50"/>
  <c r="N100" i="50"/>
  <c r="N98" i="50" s="1"/>
  <c r="O223" i="50"/>
  <c r="K26" i="50" l="1"/>
  <c r="O215" i="50"/>
  <c r="O213" i="50" s="1"/>
  <c r="R216" i="50"/>
  <c r="R215" i="50" s="1"/>
  <c r="O231" i="50"/>
  <c r="O230" i="50" s="1"/>
  <c r="O228" i="50" s="1"/>
  <c r="R232" i="50"/>
  <c r="R231" i="50" s="1"/>
  <c r="R230" i="50" s="1"/>
  <c r="O65" i="50"/>
  <c r="N64" i="50"/>
  <c r="N58" i="50" s="1"/>
  <c r="N57" i="50" s="1"/>
  <c r="J237" i="50"/>
  <c r="N225" i="50"/>
  <c r="N224" i="50" s="1"/>
  <c r="N222" i="50" s="1"/>
  <c r="N212" i="50" s="1"/>
  <c r="O226" i="50"/>
  <c r="R197" i="50"/>
  <c r="R196" i="50" s="1"/>
  <c r="R192" i="50" s="1"/>
  <c r="O196" i="50"/>
  <c r="O192" i="50" s="1"/>
  <c r="N114" i="50"/>
  <c r="N110" i="50" s="1"/>
  <c r="N106" i="50" s="1"/>
  <c r="O115" i="50"/>
  <c r="R164" i="50"/>
  <c r="N144" i="50"/>
  <c r="N141" i="50" s="1"/>
  <c r="N140" i="50" s="1"/>
  <c r="N138" i="50" s="1"/>
  <c r="O145" i="50"/>
  <c r="R228" i="50"/>
  <c r="O189" i="50"/>
  <c r="O185" i="50" s="1"/>
  <c r="R190" i="50"/>
  <c r="R189" i="50" s="1"/>
  <c r="R185" i="50" s="1"/>
  <c r="K56" i="50"/>
  <c r="K16" i="50" s="1"/>
  <c r="R88" i="50"/>
  <c r="R87" i="50" s="1"/>
  <c r="O87" i="50"/>
  <c r="O166" i="50"/>
  <c r="R167" i="50"/>
  <c r="R166" i="50" s="1"/>
  <c r="R28" i="50"/>
  <c r="R214" i="50"/>
  <c r="N165" i="50"/>
  <c r="N163" i="50" s="1"/>
  <c r="O75" i="50"/>
  <c r="R76" i="50"/>
  <c r="R75" i="50" s="1"/>
  <c r="O32" i="50"/>
  <c r="N31" i="50"/>
  <c r="N27" i="50" s="1"/>
  <c r="R133" i="50"/>
  <c r="R132" i="50" s="1"/>
  <c r="R131" i="50" s="1"/>
  <c r="O132" i="50"/>
  <c r="O131" i="50" s="1"/>
  <c r="K120" i="50"/>
  <c r="O171" i="50"/>
  <c r="R172" i="50"/>
  <c r="R171" i="50" s="1"/>
  <c r="N90" i="50"/>
  <c r="O91" i="50"/>
  <c r="R94" i="50"/>
  <c r="O218" i="50"/>
  <c r="O217" i="50" s="1"/>
  <c r="R219" i="50"/>
  <c r="R218" i="50" s="1"/>
  <c r="R217" i="50" s="1"/>
  <c r="O158" i="50"/>
  <c r="O155" i="50" s="1"/>
  <c r="R159" i="50"/>
  <c r="R158" i="50" s="1"/>
  <c r="O177" i="50"/>
  <c r="R178" i="50"/>
  <c r="R177" i="50" s="1"/>
  <c r="R39" i="50"/>
  <c r="R38" i="50" s="1"/>
  <c r="O38" i="50"/>
  <c r="O96" i="50"/>
  <c r="N95" i="50"/>
  <c r="N93" i="50" s="1"/>
  <c r="K162" i="50"/>
  <c r="R156" i="50"/>
  <c r="R139" i="50"/>
  <c r="R101" i="50"/>
  <c r="R100" i="50" s="1"/>
  <c r="R98" i="50" s="1"/>
  <c r="O100" i="50"/>
  <c r="O98" i="50" s="1"/>
  <c r="R127" i="50"/>
  <c r="R126" i="50" s="1"/>
  <c r="R124" i="50" s="1"/>
  <c r="O126" i="50"/>
  <c r="O124" i="50" s="1"/>
  <c r="N35" i="50"/>
  <c r="N34" i="50" s="1"/>
  <c r="O151" i="50"/>
  <c r="O148" i="50" s="1"/>
  <c r="R152" i="50"/>
  <c r="R151" i="50" s="1"/>
  <c r="R148" i="50" s="1"/>
  <c r="N180" i="50"/>
  <c r="O181" i="50"/>
  <c r="O73" i="50"/>
  <c r="O70" i="50" s="1"/>
  <c r="R74" i="50"/>
  <c r="R73" i="50" s="1"/>
  <c r="R70" i="50" s="1"/>
  <c r="N176" i="50"/>
  <c r="R142" i="50"/>
  <c r="R223" i="50"/>
  <c r="O123" i="50"/>
  <c r="N122" i="50"/>
  <c r="N121" i="50" s="1"/>
  <c r="R209" i="50"/>
  <c r="R208" i="50" s="1"/>
  <c r="R204" i="50" s="1"/>
  <c r="R201" i="50" s="1"/>
  <c r="O208" i="50"/>
  <c r="O204" i="50" s="1"/>
  <c r="O201" i="50" s="1"/>
  <c r="O41" i="50"/>
  <c r="R42" i="50"/>
  <c r="R41" i="50" s="1"/>
  <c r="O80" i="50"/>
  <c r="N79" i="50"/>
  <c r="R213" i="50" l="1"/>
  <c r="O165" i="50"/>
  <c r="O163" i="50" s="1"/>
  <c r="R165" i="50"/>
  <c r="K237" i="50"/>
  <c r="N86" i="50"/>
  <c r="N26" i="50"/>
  <c r="O176" i="50"/>
  <c r="O162" i="50" s="1"/>
  <c r="O144" i="50"/>
  <c r="O141" i="50" s="1"/>
  <c r="O140" i="50" s="1"/>
  <c r="O138" i="50" s="1"/>
  <c r="R145" i="50"/>
  <c r="R144" i="50" s="1"/>
  <c r="R141" i="50" s="1"/>
  <c r="R32" i="50"/>
  <c r="R31" i="50" s="1"/>
  <c r="R27" i="50" s="1"/>
  <c r="O31" i="50"/>
  <c r="O27" i="50" s="1"/>
  <c r="O180" i="50"/>
  <c r="R181" i="50"/>
  <c r="R180" i="50" s="1"/>
  <c r="R176" i="50" s="1"/>
  <c r="R155" i="50"/>
  <c r="R163" i="50"/>
  <c r="N56" i="50"/>
  <c r="N16" i="50" s="1"/>
  <c r="R65" i="50"/>
  <c r="R64" i="50" s="1"/>
  <c r="R58" i="50" s="1"/>
  <c r="R57" i="50" s="1"/>
  <c r="O64" i="50"/>
  <c r="O58" i="50" s="1"/>
  <c r="O57" i="50" s="1"/>
  <c r="N162" i="50"/>
  <c r="N120" i="50" s="1"/>
  <c r="O114" i="50"/>
  <c r="O110" i="50" s="1"/>
  <c r="O106" i="50" s="1"/>
  <c r="R115" i="50"/>
  <c r="R114" i="50" s="1"/>
  <c r="R110" i="50" s="1"/>
  <c r="R106" i="50" s="1"/>
  <c r="O212" i="50"/>
  <c r="O225" i="50"/>
  <c r="O224" i="50" s="1"/>
  <c r="O222" i="50" s="1"/>
  <c r="R226" i="50"/>
  <c r="R225" i="50" s="1"/>
  <c r="R224" i="50" s="1"/>
  <c r="O122" i="50"/>
  <c r="O121" i="50" s="1"/>
  <c r="R123" i="50"/>
  <c r="R122" i="50" s="1"/>
  <c r="R121" i="50" s="1"/>
  <c r="R96" i="50"/>
  <c r="R95" i="50" s="1"/>
  <c r="R93" i="50" s="1"/>
  <c r="R86" i="50" s="1"/>
  <c r="O95" i="50"/>
  <c r="O93" i="50" s="1"/>
  <c r="O86" i="50" s="1"/>
  <c r="R222" i="50"/>
  <c r="R212" i="50" s="1"/>
  <c r="O35" i="50"/>
  <c r="O34" i="50" s="1"/>
  <c r="O79" i="50"/>
  <c r="R80" i="50"/>
  <c r="R79" i="50" s="1"/>
  <c r="O90" i="50"/>
  <c r="R91" i="50"/>
  <c r="R90" i="50" s="1"/>
  <c r="R35" i="50"/>
  <c r="R34" i="50" s="1"/>
  <c r="R140" i="50" l="1"/>
  <c r="R138" i="50" s="1"/>
  <c r="R26" i="50"/>
  <c r="O56" i="50"/>
  <c r="O26" i="50"/>
  <c r="R56" i="50"/>
  <c r="R16" i="50" s="1"/>
  <c r="O120" i="50"/>
  <c r="R162" i="50"/>
  <c r="R120" i="50" s="1"/>
  <c r="N237" i="50"/>
  <c r="O16" i="50" l="1"/>
  <c r="O237" i="50" s="1"/>
  <c r="R237" i="50"/>
</calcChain>
</file>

<file path=xl/sharedStrings.xml><?xml version="1.0" encoding="utf-8"?>
<sst xmlns="http://schemas.openxmlformats.org/spreadsheetml/2006/main" count="270" uniqueCount="174">
  <si>
    <t>Cuadro 7. COMPONENTES NORMALIZADOS DE LA POSICIÓN DE INVERSIÓN INTERNACIONAL</t>
  </si>
  <si>
    <t>Partida</t>
  </si>
  <si>
    <t>Primer trimestre</t>
  </si>
  <si>
    <t>Transac- ciones</t>
  </si>
  <si>
    <t>(E) Cifras estimadas.</t>
  </si>
  <si>
    <t>República de Panamá</t>
  </si>
  <si>
    <t>CONTRALORÍA GENERAL DE LA REPÚBLICA</t>
  </si>
  <si>
    <t>Instituto Nacional de Estadística y Censo</t>
  </si>
  <si>
    <t>Componentes normalizados de la Posición</t>
  </si>
  <si>
    <t>I.  Activos</t>
  </si>
  <si>
    <t xml:space="preserve">  1.  Inversión directa en el extranjero</t>
  </si>
  <si>
    <t xml:space="preserve">       1.1.1  Acciones y utilidades reinvertidas</t>
  </si>
  <si>
    <t xml:space="preserve">                        Activos frente a empresas filiales</t>
  </si>
  <si>
    <t xml:space="preserve">                                Bancos de licencia general</t>
  </si>
  <si>
    <t xml:space="preserve">                                Bancos de licencia internacional</t>
  </si>
  <si>
    <t xml:space="preserve">                                Empresas de la Zona Libre de Colón</t>
  </si>
  <si>
    <t xml:space="preserve">                                Otras empresas</t>
  </si>
  <si>
    <t xml:space="preserve">                        Pasivos frente a empresas filiales</t>
  </si>
  <si>
    <t xml:space="preserve">       1.1.2  Otro capital</t>
  </si>
  <si>
    <t xml:space="preserve">  2.  Inversión de cartera</t>
  </si>
  <si>
    <t xml:space="preserve">      2.1.1  Títulos de participación en el capital</t>
  </si>
  <si>
    <t xml:space="preserve">                2.1.1.1  Autoridades monetarias</t>
  </si>
  <si>
    <t xml:space="preserve">                2.1.1.2  Gobierno general</t>
  </si>
  <si>
    <t xml:space="preserve">                2.1.1.3  Bancos</t>
  </si>
  <si>
    <t xml:space="preserve">                2.1.1.4  Otros sectores</t>
  </si>
  <si>
    <t xml:space="preserve">      2.1.2  Títulos de deuda</t>
  </si>
  <si>
    <t xml:space="preserve">               2.1.2.1  Bonos y pagarés</t>
  </si>
  <si>
    <t xml:space="preserve">                               Autoridades monetarias</t>
  </si>
  <si>
    <t xml:space="preserve">                               Gobierno general</t>
  </si>
  <si>
    <t xml:space="preserve">                               Bancos</t>
  </si>
  <si>
    <t xml:space="preserve">                                    Bancos de licencia general</t>
  </si>
  <si>
    <t xml:space="preserve">                                    Bancos de licencia internacional</t>
  </si>
  <si>
    <t xml:space="preserve">                               Otros sectores</t>
  </si>
  <si>
    <t xml:space="preserve">                                    Empresas de la Zona Libre de Colón</t>
  </si>
  <si>
    <t xml:space="preserve">                                    Otras empresas</t>
  </si>
  <si>
    <t xml:space="preserve">               2.1.2.2  Instrumentos del mercado monetario</t>
  </si>
  <si>
    <t xml:space="preserve">               2.1.2.3  Instrumentos financieros derivados</t>
  </si>
  <si>
    <t xml:space="preserve">       3.1.1  Créditos comerciales</t>
  </si>
  <si>
    <t xml:space="preserve">                3.1.1.2  Otros sectores</t>
  </si>
  <si>
    <t xml:space="preserve">                                A largo plazo</t>
  </si>
  <si>
    <t xml:space="preserve">                                     Empresas de inversión directa</t>
  </si>
  <si>
    <t xml:space="preserve">                                     Empresas de inversión de cartera</t>
  </si>
  <si>
    <t xml:space="preserve">                                     Empresas de la Zona Libre de Colón</t>
  </si>
  <si>
    <t xml:space="preserve">                                     Empresas de inversión nacional</t>
  </si>
  <si>
    <t xml:space="preserve">                                A corto plazo</t>
  </si>
  <si>
    <t xml:space="preserve">       3.1.2  Préstamos</t>
  </si>
  <si>
    <t xml:space="preserve">                3.1.2.1  Autoridades monetarias</t>
  </si>
  <si>
    <t xml:space="preserve">                3.1.2.2  Gobierno general</t>
  </si>
  <si>
    <t xml:space="preserve">                3.1.2.3  Bancos</t>
  </si>
  <si>
    <t xml:space="preserve">                                 A largo plazo</t>
  </si>
  <si>
    <t xml:space="preserve">                                 A corto plazo</t>
  </si>
  <si>
    <t xml:space="preserve">                                         Bancos de licencia general</t>
  </si>
  <si>
    <t xml:space="preserve">                                         Bancos de licencia internacional</t>
  </si>
  <si>
    <t xml:space="preserve">                3.1.2.4  Otros sectores</t>
  </si>
  <si>
    <t xml:space="preserve">       3.1.3  Moneda y depósitos</t>
  </si>
  <si>
    <t xml:space="preserve">                3.1.3.1  Autoridades monetarias</t>
  </si>
  <si>
    <t xml:space="preserve">                3.1.3.2  Gobierno general</t>
  </si>
  <si>
    <t xml:space="preserve">                3.1.3.3  Bancos</t>
  </si>
  <si>
    <t xml:space="preserve">                                Bancos de licencia  internacional</t>
  </si>
  <si>
    <t xml:space="preserve">                3.1.3.4  Otros sectores</t>
  </si>
  <si>
    <t xml:space="preserve">                3.1.4.1  Autoridades monetarias</t>
  </si>
  <si>
    <t xml:space="preserve">                3.1.4.2  Gobierno general</t>
  </si>
  <si>
    <t xml:space="preserve">                3.1.4.3  Bancos</t>
  </si>
  <si>
    <t xml:space="preserve">                                        Bancos de licencia general</t>
  </si>
  <si>
    <t xml:space="preserve">                                        Bancos de licencia internacional</t>
  </si>
  <si>
    <t xml:space="preserve">                3.1.4.4  Otros sectores</t>
  </si>
  <si>
    <t xml:space="preserve">                                        Autoridad del Canal de Panamá</t>
  </si>
  <si>
    <t xml:space="preserve">                                        Empresas de inversión directa</t>
  </si>
  <si>
    <t xml:space="preserve">                                        Empresas de inversión de cartera</t>
  </si>
  <si>
    <t xml:space="preserve">                                        Empresas de la Zona Libre de Colón</t>
  </si>
  <si>
    <t xml:space="preserve">                                        Empresas de inversión nacional</t>
  </si>
  <si>
    <t xml:space="preserve">  4.  Activos de reserva</t>
  </si>
  <si>
    <t xml:space="preserve">      4.1  Oro monetario</t>
  </si>
  <si>
    <t xml:space="preserve">      4.2  Derechos Especiales de Giro</t>
  </si>
  <si>
    <t xml:space="preserve">      4.3  Posición de reserva en el Fondo Monetario Internacional</t>
  </si>
  <si>
    <t xml:space="preserve">      4.4  Divisas</t>
  </si>
  <si>
    <t xml:space="preserve">             4.4.1  Moneda y depósitos</t>
  </si>
  <si>
    <t xml:space="preserve">                       4.4.1.1  Autoridades monetarias</t>
  </si>
  <si>
    <t xml:space="preserve">                       4.4.1.2  Bancos</t>
  </si>
  <si>
    <t xml:space="preserve">             4.4.2  Valores</t>
  </si>
  <si>
    <t xml:space="preserve">                       4.4.2.1  Participaciones de capital</t>
  </si>
  <si>
    <t xml:space="preserve">                       4.4.2.2  Bonos y pagarés</t>
  </si>
  <si>
    <t xml:space="preserve">                       4.4.2.3  Instrumentos del mercado monetario</t>
  </si>
  <si>
    <t xml:space="preserve">                       4.4.2.4  Instrumentos financieros derivados (neto)</t>
  </si>
  <si>
    <t xml:space="preserve">       4.5  Otros activos</t>
  </si>
  <si>
    <t>II. Pasivos</t>
  </si>
  <si>
    <t xml:space="preserve">  1.  Inversión directa en la economía declarante</t>
  </si>
  <si>
    <t xml:space="preserve">      1.2.1    Acciones y utilidades reinvertidas</t>
  </si>
  <si>
    <t xml:space="preserve">                 1.2.1.1  Activos frente a inversionistas directos</t>
  </si>
  <si>
    <t xml:space="preserve">                 1.2.1.2  Pasivos frente a inversionistas directos</t>
  </si>
  <si>
    <t xml:space="preserve">                                Otros</t>
  </si>
  <si>
    <t xml:space="preserve">                                        Otras empresas</t>
  </si>
  <si>
    <t xml:space="preserve">      1.2.2  Otro capital</t>
  </si>
  <si>
    <t xml:space="preserve">               1.2.2.1  Activos frente a inversionistas directos</t>
  </si>
  <si>
    <t xml:space="preserve">               1.2.2.2  Pasivos frente a inversionistas directos</t>
  </si>
  <si>
    <t xml:space="preserve">      2.2.1  Títulos de participación en el capital</t>
  </si>
  <si>
    <t xml:space="preserve">      2.2.2  Títulos de deuda</t>
  </si>
  <si>
    <t xml:space="preserve">               2.2.2.1  Bonos y pagarés</t>
  </si>
  <si>
    <t xml:space="preserve">                                Autoridades monetarias</t>
  </si>
  <si>
    <t xml:space="preserve">                                Gobierno general</t>
  </si>
  <si>
    <t xml:space="preserve">                                Bancos</t>
  </si>
  <si>
    <t xml:space="preserve">                                Otros sectores</t>
  </si>
  <si>
    <t xml:space="preserve">               2.2.2.2  Instrumentos del mercado monetario</t>
  </si>
  <si>
    <t xml:space="preserve">                2.2.2.3  Instrumentos financieros derivados</t>
  </si>
  <si>
    <t xml:space="preserve">  3.  Otra inversión</t>
  </si>
  <si>
    <t xml:space="preserve">       3.2.1  Créditos comerciales</t>
  </si>
  <si>
    <t xml:space="preserve">                3.2.1.1  Gobierno general</t>
  </si>
  <si>
    <t xml:space="preserve">                3.2.1.2  Otros sectores</t>
  </si>
  <si>
    <t xml:space="preserve">                                    A largo plazo</t>
  </si>
  <si>
    <t xml:space="preserve">                                           Empresas de inversión directa</t>
  </si>
  <si>
    <t xml:space="preserve">                                           Empresas de la Zona Libre de Colón</t>
  </si>
  <si>
    <t xml:space="preserve">                                           Empresas de inversión nacional</t>
  </si>
  <si>
    <t xml:space="preserve">                                    A corto plazo</t>
  </si>
  <si>
    <t xml:space="preserve">                                           Empresas de inversión de cartera</t>
  </si>
  <si>
    <t xml:space="preserve">       3.2.2  Préstamos</t>
  </si>
  <si>
    <t xml:space="preserve">                3.2.2.1  Autoridades monetarias</t>
  </si>
  <si>
    <t xml:space="preserve">                3.2.2.2  Gobierno general</t>
  </si>
  <si>
    <t xml:space="preserve">                                     A largo plazo</t>
  </si>
  <si>
    <t xml:space="preserve">                                     A corto plazo</t>
  </si>
  <si>
    <t xml:space="preserve">                3.2.2.3  Bancos</t>
  </si>
  <si>
    <t xml:space="preserve">                                            Bancos de licencia general</t>
  </si>
  <si>
    <t xml:space="preserve">                                            Bancos de licencia internacional</t>
  </si>
  <si>
    <t xml:space="preserve">                3.2.2.4  Otros sectores</t>
  </si>
  <si>
    <t xml:space="preserve">                                            Empresas de inversión nacional</t>
  </si>
  <si>
    <t xml:space="preserve">                                            Entidades Descentralizadas</t>
  </si>
  <si>
    <t xml:space="preserve">                                            Empresas de inversión directa</t>
  </si>
  <si>
    <t xml:space="preserve">                                            Empresas de inversión de cartera</t>
  </si>
  <si>
    <t xml:space="preserve">                                            Empresas de la Zona Libre de Colón</t>
  </si>
  <si>
    <t xml:space="preserve">       3.2.3  Moneda y depósitos</t>
  </si>
  <si>
    <t xml:space="preserve">                3.2.3.1  Autoridades monetarias</t>
  </si>
  <si>
    <t xml:space="preserve">                3.2.3.2  Gobierno general</t>
  </si>
  <si>
    <t xml:space="preserve">                3.2.3.3  Bancos</t>
  </si>
  <si>
    <t xml:space="preserve">                                  Bancos de licencia general</t>
  </si>
  <si>
    <t xml:space="preserve">                                          A largo plazo</t>
  </si>
  <si>
    <t xml:space="preserve">                                          A corto plazo</t>
  </si>
  <si>
    <t xml:space="preserve">                                  Bancos de licencia internacional</t>
  </si>
  <si>
    <t xml:space="preserve">                3.2.3.4  Otros sectores</t>
  </si>
  <si>
    <t xml:space="preserve">       3.2.4  Otros pasivos</t>
  </si>
  <si>
    <t xml:space="preserve">                3.2.4.1  Autoridades monetarias</t>
  </si>
  <si>
    <t xml:space="preserve">                                          Otros</t>
  </si>
  <si>
    <t xml:space="preserve">                3.2.4.2  Gobierno general</t>
  </si>
  <si>
    <t xml:space="preserve">                3.2.4.3  Bancos</t>
  </si>
  <si>
    <t xml:space="preserve">                                              Bancos de licencia general - neto</t>
  </si>
  <si>
    <t xml:space="preserve">                                              Bancos de licencia internacional - neto</t>
  </si>
  <si>
    <t xml:space="preserve">                3.2.4.4  Otros sectores</t>
  </si>
  <si>
    <t xml:space="preserve">                                         Otros</t>
  </si>
  <si>
    <t xml:space="preserve">                                               Primas de seguro de vida</t>
  </si>
  <si>
    <t xml:space="preserve">                                               Empresas de inversión directa</t>
  </si>
  <si>
    <t xml:space="preserve">                                               Empresas de inversión de cartera</t>
  </si>
  <si>
    <t xml:space="preserve">                                               Empresas de la Zona Libre de Colón</t>
  </si>
  <si>
    <t xml:space="preserve">                                               Empresas de inversión nacional</t>
  </si>
  <si>
    <t xml:space="preserve">       3.1.4  Otros activos</t>
  </si>
  <si>
    <t>I.  Activos (Continuación):</t>
  </si>
  <si>
    <t>II. Pasivos (Continuación):</t>
  </si>
  <si>
    <t>Otras va-</t>
  </si>
  <si>
    <t>riaciones</t>
  </si>
  <si>
    <t>Posición al final</t>
  </si>
  <si>
    <t>Posición al inicio</t>
  </si>
  <si>
    <t>(P) Cifras preliminares.</t>
  </si>
  <si>
    <t>NOTA: La diferencia que se observa entre el total y los parciales se debe al redondeo.</t>
  </si>
  <si>
    <t xml:space="preserve">                                     Uso del crédito y préstamos del FMI</t>
  </si>
  <si>
    <t xml:space="preserve">                                          Asignaciones DEG</t>
  </si>
  <si>
    <t>(En millones de balboas)</t>
  </si>
  <si>
    <t>0.0 Cuando la cantidad es menor a la unidad o fracción decimal adoptada, para la expresión del dato.</t>
  </si>
  <si>
    <t>Segundo trimestre</t>
  </si>
  <si>
    <t>de Inversión Internacional</t>
  </si>
  <si>
    <t>III. Posición de Inversión Internacional neta  (I-II)</t>
  </si>
  <si>
    <t>Tercer trimestre</t>
  </si>
  <si>
    <t>Línea núm.</t>
  </si>
  <si>
    <t>Línea num.</t>
  </si>
  <si>
    <t>Otras va-riaciones</t>
  </si>
  <si>
    <t>Cuarto trimestre</t>
  </si>
  <si>
    <t>2023 (E)</t>
  </si>
  <si>
    <t>EN LA REPÚBLICA, SEGÚN PARTIDA: AÑO 2023, POR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</si>
</sst>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1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vertical="center"/>
    </xf>
    <xf numFmtId="164" fontId="2" fillId="0" borderId="12" xfId="0" applyNumberFormat="1" applyFont="1" applyFill="1" applyBorder="1" applyProtection="1"/>
    <xf numFmtId="164" fontId="2" fillId="0" borderId="12" xfId="0" applyNumberFormat="1" applyFont="1" applyFill="1" applyBorder="1" applyAlignment="1" applyProtection="1">
      <alignment horizontal="right"/>
    </xf>
    <xf numFmtId="164" fontId="1" fillId="0" borderId="12" xfId="0" applyNumberFormat="1" applyFont="1" applyFill="1" applyBorder="1" applyAlignment="1" applyProtection="1">
      <alignment horizontal="right"/>
    </xf>
    <xf numFmtId="0" fontId="2" fillId="0" borderId="0" xfId="0" applyNumberFormat="1" applyFont="1" applyFill="1"/>
    <xf numFmtId="0" fontId="1" fillId="0" borderId="0" xfId="0" applyNumberFormat="1" applyFont="1" applyFill="1"/>
    <xf numFmtId="0" fontId="2" fillId="0" borderId="10" xfId="0" applyNumberFormat="1" applyFont="1" applyFill="1" applyBorder="1" applyProtection="1"/>
    <xf numFmtId="0" fontId="2" fillId="0" borderId="14" xfId="0" applyNumberFormat="1" applyFont="1" applyFill="1" applyBorder="1" applyProtection="1"/>
    <xf numFmtId="0" fontId="2" fillId="0" borderId="0" xfId="0" applyNumberFormat="1" applyFont="1" applyFill="1" applyAlignment="1"/>
    <xf numFmtId="0" fontId="2" fillId="0" borderId="0" xfId="0" applyNumberFormat="1" applyFont="1" applyFill="1" applyAlignment="1" applyProtection="1"/>
    <xf numFmtId="0" fontId="1" fillId="2" borderId="10" xfId="0" applyNumberFormat="1" applyFont="1" applyFill="1" applyBorder="1" applyAlignment="1" applyProtection="1">
      <alignment vertical="center"/>
    </xf>
    <xf numFmtId="0" fontId="1" fillId="2" borderId="14" xfId="0" applyNumberFormat="1" applyFont="1" applyFill="1" applyBorder="1" applyAlignment="1" applyProtection="1">
      <alignment vertical="center"/>
    </xf>
    <xf numFmtId="0" fontId="2" fillId="0" borderId="6" xfId="0" applyNumberFormat="1" applyFont="1" applyFill="1" applyBorder="1" applyProtection="1"/>
    <xf numFmtId="0" fontId="2" fillId="3" borderId="0" xfId="0" applyNumberFormat="1" applyFont="1" applyFill="1"/>
    <xf numFmtId="0" fontId="1" fillId="0" borderId="0" xfId="0" applyNumberFormat="1" applyFont="1" applyFill="1" applyAlignment="1">
      <alignment horizontal="right"/>
    </xf>
    <xf numFmtId="0" fontId="2" fillId="0" borderId="1" xfId="0" applyNumberFormat="1" applyFont="1" applyFill="1" applyBorder="1"/>
    <xf numFmtId="0" fontId="2" fillId="0" borderId="4" xfId="0" applyNumberFormat="1" applyFont="1" applyFill="1" applyBorder="1"/>
    <xf numFmtId="0" fontId="2" fillId="0" borderId="13" xfId="0" applyNumberFormat="1" applyFont="1" applyFill="1" applyBorder="1"/>
    <xf numFmtId="0" fontId="2" fillId="0" borderId="2" xfId="0" applyNumberFormat="1" applyFont="1" applyFill="1" applyBorder="1"/>
    <xf numFmtId="0" fontId="2" fillId="0" borderId="5" xfId="0" applyNumberFormat="1" applyFont="1" applyFill="1" applyBorder="1"/>
    <xf numFmtId="0" fontId="2" fillId="0" borderId="10" xfId="0" applyNumberFormat="1" applyFont="1" applyFill="1" applyBorder="1" applyAlignment="1" applyProtection="1"/>
    <xf numFmtId="0" fontId="2" fillId="0" borderId="12" xfId="0" applyNumberFormat="1" applyFont="1" applyFill="1" applyBorder="1" applyAlignment="1" applyProtection="1"/>
    <xf numFmtId="0" fontId="2" fillId="0" borderId="12" xfId="0" applyNumberFormat="1" applyFont="1" applyFill="1" applyBorder="1" applyAlignment="1" applyProtection="1">
      <protection locked="0"/>
    </xf>
    <xf numFmtId="0" fontId="2" fillId="0" borderId="12" xfId="0" quotePrefix="1" applyNumberFormat="1" applyFont="1" applyFill="1" applyBorder="1" applyAlignment="1" applyProtection="1"/>
    <xf numFmtId="0" fontId="2" fillId="0" borderId="12" xfId="0" quotePrefix="1" applyNumberFormat="1" applyFont="1" applyFill="1" applyBorder="1" applyAlignment="1" applyProtection="1">
      <protection locked="0"/>
    </xf>
    <xf numFmtId="0" fontId="2" fillId="0" borderId="12" xfId="0" applyNumberFormat="1" applyFont="1" applyFill="1" applyBorder="1" applyAlignment="1" applyProtection="1">
      <alignment horizontal="left"/>
      <protection locked="0"/>
    </xf>
    <xf numFmtId="0" fontId="2" fillId="0" borderId="14" xfId="0" applyNumberFormat="1" applyFont="1" applyFill="1" applyBorder="1" applyAlignment="1" applyProtection="1"/>
    <xf numFmtId="0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8" xfId="0" applyNumberFormat="1" applyFont="1" applyFill="1" applyBorder="1" applyAlignment="1">
      <alignment horizontal="center" vertical="center"/>
    </xf>
    <xf numFmtId="0" fontId="1" fillId="2" borderId="11" xfId="0" applyNumberFormat="1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 wrapText="1"/>
    </xf>
    <xf numFmtId="0" fontId="1" fillId="2" borderId="14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13" xfId="0" applyNumberFormat="1" applyFont="1" applyFill="1" applyBorder="1" applyAlignment="1" applyProtection="1">
      <alignment horizontal="center" vertical="center"/>
    </xf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/>
    </xf>
    <xf numFmtId="0" fontId="1" fillId="2" borderId="1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164" fontId="1" fillId="0" borderId="12" xfId="0" applyNumberFormat="1" applyFont="1" applyFill="1" applyBorder="1" applyProtection="1"/>
    <xf numFmtId="164" fontId="2" fillId="0" borderId="5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  <color rgb="FFEFD8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4"/>
  <sheetViews>
    <sheetView showGridLines="0" tabSelected="1" zoomScaleNormal="100" zoomScaleSheetLayoutView="100"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sqref="A1:F1"/>
    </sheetView>
  </sheetViews>
  <sheetFormatPr baseColWidth="10" defaultRowHeight="12.75" customHeight="1" x14ac:dyDescent="0.2"/>
  <cols>
    <col min="1" max="1" width="6.7109375" style="8" customWidth="1"/>
    <col min="2" max="2" width="63.7109375" style="8" customWidth="1"/>
    <col min="3" max="6" width="10.7109375" style="8" customWidth="1"/>
    <col min="7" max="7" width="9.140625" style="8" customWidth="1"/>
    <col min="8" max="8" width="8.42578125" style="8" customWidth="1"/>
    <col min="9" max="9" width="8.85546875" style="8" customWidth="1"/>
    <col min="10" max="11" width="9.140625" style="8" customWidth="1"/>
    <col min="12" max="12" width="8.42578125" style="8" customWidth="1"/>
    <col min="13" max="13" width="8.85546875" style="8" customWidth="1"/>
    <col min="14" max="15" width="9.140625" style="8" customWidth="1"/>
    <col min="16" max="16" width="8.42578125" style="8" customWidth="1"/>
    <col min="17" max="17" width="8.85546875" style="8" customWidth="1"/>
    <col min="18" max="18" width="9.140625" style="8" customWidth="1"/>
    <col min="19" max="19" width="6.7109375" style="8" customWidth="1"/>
    <col min="20" max="16384" width="11.42578125" style="8"/>
  </cols>
  <sheetData>
    <row r="1" spans="1:19" ht="12.75" customHeight="1" x14ac:dyDescent="0.2">
      <c r="A1" s="56" t="s">
        <v>5</v>
      </c>
      <c r="B1" s="56"/>
      <c r="C1" s="56"/>
      <c r="D1" s="56"/>
      <c r="E1" s="56"/>
      <c r="F1" s="56"/>
      <c r="G1" s="56" t="s">
        <v>5</v>
      </c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19" ht="12.75" customHeight="1" x14ac:dyDescent="0.2">
      <c r="A2" s="57" t="s">
        <v>6</v>
      </c>
      <c r="B2" s="57"/>
      <c r="C2" s="57"/>
      <c r="D2" s="57"/>
      <c r="E2" s="57"/>
      <c r="F2" s="57"/>
      <c r="G2" s="57" t="s">
        <v>6</v>
      </c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spans="1:19" ht="12.75" customHeight="1" x14ac:dyDescent="0.2">
      <c r="A3" s="56" t="s">
        <v>7</v>
      </c>
      <c r="B3" s="56"/>
      <c r="C3" s="56"/>
      <c r="D3" s="56"/>
      <c r="E3" s="56"/>
      <c r="G3" s="56" t="s">
        <v>7</v>
      </c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1:19" ht="6" customHeight="1" x14ac:dyDescent="0.2">
      <c r="A4" s="13"/>
    </row>
    <row r="5" spans="1:19" ht="12.75" customHeight="1" x14ac:dyDescent="0.2">
      <c r="A5" s="9" t="s">
        <v>0</v>
      </c>
      <c r="S5" s="18" t="s">
        <v>0</v>
      </c>
    </row>
    <row r="6" spans="1:19" ht="12.75" customHeight="1" x14ac:dyDescent="0.2">
      <c r="A6" s="9" t="s">
        <v>173</v>
      </c>
      <c r="S6" s="18" t="s">
        <v>173</v>
      </c>
    </row>
    <row r="7" spans="1:19" ht="6" customHeight="1" x14ac:dyDescent="0.2"/>
    <row r="8" spans="1:19" ht="14.1" customHeight="1" x14ac:dyDescent="0.2">
      <c r="A8" s="38" t="s">
        <v>169</v>
      </c>
      <c r="B8" s="1"/>
      <c r="C8" s="41" t="s">
        <v>8</v>
      </c>
      <c r="D8" s="42"/>
      <c r="E8" s="42"/>
      <c r="F8" s="43"/>
      <c r="G8" s="41" t="s">
        <v>8</v>
      </c>
      <c r="H8" s="42"/>
      <c r="I8" s="42"/>
      <c r="J8" s="42"/>
      <c r="K8" s="42"/>
      <c r="L8" s="42"/>
      <c r="M8" s="42"/>
      <c r="N8" s="42"/>
      <c r="O8" s="42"/>
      <c r="P8" s="42"/>
      <c r="Q8" s="42"/>
      <c r="R8" s="43"/>
      <c r="S8" s="44" t="s">
        <v>168</v>
      </c>
    </row>
    <row r="9" spans="1:19" ht="14.1" customHeight="1" x14ac:dyDescent="0.2">
      <c r="A9" s="39"/>
      <c r="B9" s="2"/>
      <c r="C9" s="47" t="s">
        <v>165</v>
      </c>
      <c r="D9" s="48"/>
      <c r="E9" s="48"/>
      <c r="F9" s="49"/>
      <c r="G9" s="47" t="s">
        <v>165</v>
      </c>
      <c r="H9" s="48"/>
      <c r="I9" s="48"/>
      <c r="J9" s="48"/>
      <c r="K9" s="48"/>
      <c r="L9" s="48"/>
      <c r="M9" s="48"/>
      <c r="N9" s="48"/>
      <c r="O9" s="48"/>
      <c r="P9" s="48"/>
      <c r="Q9" s="48"/>
      <c r="R9" s="49"/>
      <c r="S9" s="45"/>
    </row>
    <row r="10" spans="1:19" ht="14.1" customHeight="1" x14ac:dyDescent="0.2">
      <c r="A10" s="39"/>
      <c r="B10" s="2"/>
      <c r="C10" s="50" t="s">
        <v>162</v>
      </c>
      <c r="D10" s="51"/>
      <c r="E10" s="51"/>
      <c r="F10" s="52"/>
      <c r="G10" s="50" t="s">
        <v>162</v>
      </c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2"/>
      <c r="S10" s="45"/>
    </row>
    <row r="11" spans="1:19" ht="14.1" customHeight="1" x14ac:dyDescent="0.2">
      <c r="A11" s="39"/>
      <c r="B11" s="3" t="s">
        <v>1</v>
      </c>
      <c r="C11" s="53" t="s">
        <v>172</v>
      </c>
      <c r="D11" s="54"/>
      <c r="E11" s="54"/>
      <c r="F11" s="55"/>
      <c r="G11" s="53" t="s">
        <v>172</v>
      </c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5"/>
      <c r="S11" s="45"/>
    </row>
    <row r="12" spans="1:19" ht="14.1" customHeight="1" x14ac:dyDescent="0.2">
      <c r="A12" s="39"/>
      <c r="B12" s="2"/>
      <c r="C12" s="31" t="s">
        <v>157</v>
      </c>
      <c r="D12" s="34" t="s">
        <v>2</v>
      </c>
      <c r="E12" s="35"/>
      <c r="F12" s="31" t="s">
        <v>156</v>
      </c>
      <c r="G12" s="31" t="s">
        <v>157</v>
      </c>
      <c r="H12" s="34" t="s">
        <v>164</v>
      </c>
      <c r="I12" s="35"/>
      <c r="J12" s="31" t="s">
        <v>156</v>
      </c>
      <c r="K12" s="31" t="s">
        <v>157</v>
      </c>
      <c r="L12" s="34" t="s">
        <v>167</v>
      </c>
      <c r="M12" s="35"/>
      <c r="N12" s="31" t="s">
        <v>156</v>
      </c>
      <c r="O12" s="31" t="s">
        <v>157</v>
      </c>
      <c r="P12" s="34" t="s">
        <v>171</v>
      </c>
      <c r="Q12" s="35"/>
      <c r="R12" s="31" t="s">
        <v>156</v>
      </c>
      <c r="S12" s="45"/>
    </row>
    <row r="13" spans="1:19" ht="14.1" customHeight="1" x14ac:dyDescent="0.2">
      <c r="A13" s="39"/>
      <c r="B13" s="2"/>
      <c r="C13" s="32"/>
      <c r="D13" s="36" t="s">
        <v>3</v>
      </c>
      <c r="E13" s="36" t="s">
        <v>170</v>
      </c>
      <c r="F13" s="32"/>
      <c r="G13" s="32"/>
      <c r="H13" s="36" t="s">
        <v>3</v>
      </c>
      <c r="I13" s="14" t="s">
        <v>154</v>
      </c>
      <c r="J13" s="32"/>
      <c r="K13" s="32"/>
      <c r="L13" s="36" t="s">
        <v>3</v>
      </c>
      <c r="M13" s="14" t="s">
        <v>154</v>
      </c>
      <c r="N13" s="32"/>
      <c r="O13" s="32"/>
      <c r="P13" s="36" t="s">
        <v>3</v>
      </c>
      <c r="Q13" s="14" t="s">
        <v>154</v>
      </c>
      <c r="R13" s="32"/>
      <c r="S13" s="45"/>
    </row>
    <row r="14" spans="1:19" ht="14.1" customHeight="1" x14ac:dyDescent="0.2">
      <c r="A14" s="40"/>
      <c r="B14" s="4"/>
      <c r="C14" s="33"/>
      <c r="D14" s="37"/>
      <c r="E14" s="37"/>
      <c r="F14" s="33"/>
      <c r="G14" s="33"/>
      <c r="H14" s="37"/>
      <c r="I14" s="15" t="s">
        <v>155</v>
      </c>
      <c r="J14" s="33"/>
      <c r="K14" s="33"/>
      <c r="L14" s="37"/>
      <c r="M14" s="15" t="s">
        <v>155</v>
      </c>
      <c r="N14" s="33"/>
      <c r="O14" s="33"/>
      <c r="P14" s="37"/>
      <c r="Q14" s="15" t="s">
        <v>155</v>
      </c>
      <c r="R14" s="33"/>
      <c r="S14" s="46"/>
    </row>
    <row r="15" spans="1:19" ht="6" customHeight="1" x14ac:dyDescent="0.2">
      <c r="A15" s="19"/>
      <c r="B15" s="24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22"/>
    </row>
    <row r="16" spans="1:19" ht="12.75" customHeight="1" x14ac:dyDescent="0.2">
      <c r="A16" s="20">
        <v>1</v>
      </c>
      <c r="B16" s="25" t="s">
        <v>9</v>
      </c>
      <c r="C16" s="58">
        <f t="shared" ref="C16:R16" si="0">SUM(C17+C26+C56+C106)</f>
        <v>95729.564387370017</v>
      </c>
      <c r="D16" s="58">
        <f t="shared" si="0"/>
        <v>4754.2277728700001</v>
      </c>
      <c r="E16" s="58">
        <f t="shared" si="0"/>
        <v>60.623901920000002</v>
      </c>
      <c r="F16" s="58">
        <f t="shared" si="0"/>
        <v>100544.41606216002</v>
      </c>
      <c r="G16" s="58">
        <f t="shared" si="0"/>
        <v>100544.41606216002</v>
      </c>
      <c r="H16" s="58">
        <f t="shared" si="0"/>
        <v>297.33119164999994</v>
      </c>
      <c r="I16" s="58">
        <f t="shared" si="0"/>
        <v>4.8504186199999992</v>
      </c>
      <c r="J16" s="58">
        <f t="shared" si="0"/>
        <v>100846.59767243</v>
      </c>
      <c r="K16" s="58">
        <f t="shared" si="0"/>
        <v>100846.59767243</v>
      </c>
      <c r="L16" s="58">
        <f t="shared" si="0"/>
        <v>-2271.2328265699998</v>
      </c>
      <c r="M16" s="58">
        <f t="shared" si="0"/>
        <v>-58.350863479999994</v>
      </c>
      <c r="N16" s="58">
        <f t="shared" si="0"/>
        <v>98517.013982379998</v>
      </c>
      <c r="O16" s="58">
        <f t="shared" si="0"/>
        <v>98517.013982379998</v>
      </c>
      <c r="P16" s="58">
        <f t="shared" si="0"/>
        <v>4080.9739060000006</v>
      </c>
      <c r="Q16" s="58">
        <f t="shared" si="0"/>
        <v>78.007362110000003</v>
      </c>
      <c r="R16" s="58">
        <f t="shared" si="0"/>
        <v>102675.99525049</v>
      </c>
      <c r="S16" s="23">
        <v>1</v>
      </c>
    </row>
    <row r="17" spans="1:19" ht="12.75" customHeight="1" x14ac:dyDescent="0.2">
      <c r="A17" s="20">
        <v>2</v>
      </c>
      <c r="B17" s="25" t="s">
        <v>10</v>
      </c>
      <c r="C17" s="58">
        <f>SUM(C18+C25)</f>
        <v>6277.2191009999979</v>
      </c>
      <c r="D17" s="58">
        <f t="shared" ref="D17:J17" si="1">SUM(D18+D25)</f>
        <v>144.43378285</v>
      </c>
      <c r="E17" s="58">
        <f t="shared" si="1"/>
        <v>0</v>
      </c>
      <c r="F17" s="58">
        <f t="shared" si="1"/>
        <v>6421.652883849998</v>
      </c>
      <c r="G17" s="58">
        <f>SUM(G18+G25)</f>
        <v>6421.652883849998</v>
      </c>
      <c r="H17" s="58">
        <f t="shared" ref="H17:I17" si="2">SUM(H18+H25)</f>
        <v>56.367597559999993</v>
      </c>
      <c r="I17" s="58">
        <f t="shared" si="2"/>
        <v>0</v>
      </c>
      <c r="J17" s="58">
        <f t="shared" si="1"/>
        <v>6478.020481409998</v>
      </c>
      <c r="K17" s="58">
        <f>SUM(K18+K25)</f>
        <v>6478.020481409998</v>
      </c>
      <c r="L17" s="58">
        <f t="shared" ref="L17:N17" si="3">SUM(L18+L25)</f>
        <v>122.22655369999998</v>
      </c>
      <c r="M17" s="58">
        <f t="shared" si="3"/>
        <v>0</v>
      </c>
      <c r="N17" s="58">
        <f t="shared" si="3"/>
        <v>6600.2470351099983</v>
      </c>
      <c r="O17" s="58">
        <f>SUM(O18+O25)</f>
        <v>6600.2470351099983</v>
      </c>
      <c r="P17" s="58">
        <f t="shared" ref="P17:R17" si="4">SUM(P18+P25)</f>
        <v>150.57014224000028</v>
      </c>
      <c r="Q17" s="58">
        <f t="shared" si="4"/>
        <v>0</v>
      </c>
      <c r="R17" s="58">
        <f t="shared" si="4"/>
        <v>6750.8171773499989</v>
      </c>
      <c r="S17" s="23">
        <v>2</v>
      </c>
    </row>
    <row r="18" spans="1:19" ht="12.75" customHeight="1" x14ac:dyDescent="0.2">
      <c r="A18" s="20">
        <v>3</v>
      </c>
      <c r="B18" s="25" t="s">
        <v>11</v>
      </c>
      <c r="C18" s="58">
        <f>SUM(C19)</f>
        <v>6277.2191009999979</v>
      </c>
      <c r="D18" s="58">
        <f t="shared" ref="D18:R18" si="5">SUM(D19)</f>
        <v>144.43378285</v>
      </c>
      <c r="E18" s="58">
        <f t="shared" si="5"/>
        <v>0</v>
      </c>
      <c r="F18" s="58">
        <f t="shared" si="5"/>
        <v>6421.652883849998</v>
      </c>
      <c r="G18" s="58">
        <f>SUM(G19)</f>
        <v>6421.652883849998</v>
      </c>
      <c r="H18" s="58">
        <f t="shared" si="5"/>
        <v>56.367597559999993</v>
      </c>
      <c r="I18" s="58">
        <f t="shared" si="5"/>
        <v>0</v>
      </c>
      <c r="J18" s="58">
        <f t="shared" si="5"/>
        <v>6478.020481409998</v>
      </c>
      <c r="K18" s="58">
        <f>SUM(K19)</f>
        <v>6478.020481409998</v>
      </c>
      <c r="L18" s="58">
        <f t="shared" si="5"/>
        <v>122.22655369999998</v>
      </c>
      <c r="M18" s="58">
        <f t="shared" si="5"/>
        <v>0</v>
      </c>
      <c r="N18" s="58">
        <f t="shared" si="5"/>
        <v>6600.2470351099983</v>
      </c>
      <c r="O18" s="58">
        <f>SUM(O19)</f>
        <v>6600.2470351099983</v>
      </c>
      <c r="P18" s="58">
        <f t="shared" ref="P18:Q18" si="6">SUM(P19)</f>
        <v>150.57014224000028</v>
      </c>
      <c r="Q18" s="58">
        <f t="shared" si="6"/>
        <v>0</v>
      </c>
      <c r="R18" s="58">
        <f t="shared" si="5"/>
        <v>6750.8171773499989</v>
      </c>
      <c r="S18" s="23">
        <v>3</v>
      </c>
    </row>
    <row r="19" spans="1:19" ht="12.75" customHeight="1" x14ac:dyDescent="0.2">
      <c r="A19" s="20">
        <v>4</v>
      </c>
      <c r="B19" s="26" t="s">
        <v>12</v>
      </c>
      <c r="C19" s="5">
        <f>SUM(C20+C21+C22+C23)</f>
        <v>6277.2191009999979</v>
      </c>
      <c r="D19" s="5">
        <f t="shared" ref="D19:J19" si="7">SUM(D20+D21+D22+D23)</f>
        <v>144.43378285</v>
      </c>
      <c r="E19" s="5">
        <f t="shared" si="7"/>
        <v>0</v>
      </c>
      <c r="F19" s="5">
        <f t="shared" si="7"/>
        <v>6421.652883849998</v>
      </c>
      <c r="G19" s="5">
        <f>SUM(G20+G21+G22+G23)</f>
        <v>6421.652883849998</v>
      </c>
      <c r="H19" s="5">
        <f t="shared" ref="H19:I19" si="8">SUM(H20+H21+H22+H23)</f>
        <v>56.367597559999993</v>
      </c>
      <c r="I19" s="5">
        <f t="shared" si="8"/>
        <v>0</v>
      </c>
      <c r="J19" s="5">
        <f t="shared" si="7"/>
        <v>6478.020481409998</v>
      </c>
      <c r="K19" s="5">
        <f>SUM(K20+K21+K22+K23)</f>
        <v>6478.020481409998</v>
      </c>
      <c r="L19" s="5">
        <f t="shared" ref="L19:N19" si="9">SUM(L20+L21+L22+L23)</f>
        <v>122.22655369999998</v>
      </c>
      <c r="M19" s="5">
        <f t="shared" si="9"/>
        <v>0</v>
      </c>
      <c r="N19" s="5">
        <f t="shared" si="9"/>
        <v>6600.2470351099983</v>
      </c>
      <c r="O19" s="5">
        <f>SUM(O20+O21+O22+O23)</f>
        <v>6600.2470351099983</v>
      </c>
      <c r="P19" s="5">
        <f t="shared" ref="P19:R19" si="10">SUM(P20+P21+P22+P23)</f>
        <v>150.57014224000028</v>
      </c>
      <c r="Q19" s="5">
        <f t="shared" si="10"/>
        <v>0</v>
      </c>
      <c r="R19" s="5">
        <f t="shared" si="10"/>
        <v>6750.8171773499989</v>
      </c>
      <c r="S19" s="23">
        <v>4</v>
      </c>
    </row>
    <row r="20" spans="1:19" ht="12.6" customHeight="1" x14ac:dyDescent="0.2">
      <c r="A20" s="20">
        <v>5</v>
      </c>
      <c r="B20" s="26" t="s">
        <v>13</v>
      </c>
      <c r="C20" s="5">
        <v>3530.4670832299985</v>
      </c>
      <c r="D20" s="5">
        <v>143.71604334</v>
      </c>
      <c r="E20" s="5">
        <v>0</v>
      </c>
      <c r="F20" s="5">
        <f t="shared" ref="F20:F25" si="11">SUM(C20+D20+E20)</f>
        <v>3674.1831265699984</v>
      </c>
      <c r="G20" s="5">
        <f>SUM(F20)</f>
        <v>3674.1831265699984</v>
      </c>
      <c r="H20" s="5">
        <v>90.563911739999995</v>
      </c>
      <c r="I20" s="5">
        <v>0</v>
      </c>
      <c r="J20" s="5">
        <f t="shared" ref="J20:J25" si="12">SUM(G20+H20+I20)</f>
        <v>3764.7470383099985</v>
      </c>
      <c r="K20" s="5">
        <f>SUM(J20)</f>
        <v>3764.7470383099985</v>
      </c>
      <c r="L20" s="5">
        <v>127.12699250999999</v>
      </c>
      <c r="M20" s="5">
        <v>0</v>
      </c>
      <c r="N20" s="5">
        <f t="shared" ref="N20:N25" si="13">SUM(K20+L20+M20)</f>
        <v>3891.8740308199986</v>
      </c>
      <c r="O20" s="5">
        <f>SUM(N20)</f>
        <v>3891.8740308199986</v>
      </c>
      <c r="P20" s="5">
        <v>137.66062571000029</v>
      </c>
      <c r="Q20" s="5">
        <v>0</v>
      </c>
      <c r="R20" s="5">
        <f t="shared" ref="R20:R25" si="14">SUM(O20+P20+Q20)</f>
        <v>4029.5346565299988</v>
      </c>
      <c r="S20" s="23">
        <v>5</v>
      </c>
    </row>
    <row r="21" spans="1:19" ht="12.6" customHeight="1" x14ac:dyDescent="0.2">
      <c r="A21" s="20">
        <v>6</v>
      </c>
      <c r="B21" s="25" t="s">
        <v>14</v>
      </c>
      <c r="C21" s="5">
        <v>1750.9357649299998</v>
      </c>
      <c r="D21" s="5">
        <v>9.7182445099999999</v>
      </c>
      <c r="E21" s="5">
        <v>0</v>
      </c>
      <c r="F21" s="5">
        <f t="shared" si="11"/>
        <v>1760.6540094399998</v>
      </c>
      <c r="G21" s="5">
        <f t="shared" ref="G21:G24" si="15">SUM(F21)</f>
        <v>1760.6540094399998</v>
      </c>
      <c r="H21" s="5">
        <v>-38.196819179999999</v>
      </c>
      <c r="I21" s="5">
        <v>0</v>
      </c>
      <c r="J21" s="5">
        <f t="shared" si="12"/>
        <v>1722.4571902599998</v>
      </c>
      <c r="K21" s="5">
        <f t="shared" ref="K21:K24" si="16">SUM(J21)</f>
        <v>1722.4571902599998</v>
      </c>
      <c r="L21" s="5">
        <v>1.09956119</v>
      </c>
      <c r="M21" s="5">
        <v>0</v>
      </c>
      <c r="N21" s="5">
        <f t="shared" si="13"/>
        <v>1723.5567514499999</v>
      </c>
      <c r="O21" s="5">
        <f t="shared" ref="O21:O24" si="17">SUM(N21)</f>
        <v>1723.5567514499999</v>
      </c>
      <c r="P21" s="5">
        <v>12.909516529999999</v>
      </c>
      <c r="Q21" s="5">
        <v>0</v>
      </c>
      <c r="R21" s="5">
        <f t="shared" si="14"/>
        <v>1736.4662679799999</v>
      </c>
      <c r="S21" s="23">
        <v>6</v>
      </c>
    </row>
    <row r="22" spans="1:19" ht="12.6" customHeight="1" x14ac:dyDescent="0.2">
      <c r="A22" s="20">
        <v>7</v>
      </c>
      <c r="B22" s="26" t="s">
        <v>15</v>
      </c>
      <c r="C22" s="5">
        <v>321.48859956999991</v>
      </c>
      <c r="D22" s="5">
        <v>-9.0005050000000004</v>
      </c>
      <c r="E22" s="5">
        <v>0</v>
      </c>
      <c r="F22" s="5">
        <f t="shared" si="11"/>
        <v>312.48809456999993</v>
      </c>
      <c r="G22" s="5">
        <f t="shared" si="15"/>
        <v>312.48809456999993</v>
      </c>
      <c r="H22" s="5">
        <v>4.0005050000000004</v>
      </c>
      <c r="I22" s="5">
        <v>0</v>
      </c>
      <c r="J22" s="5">
        <f t="shared" si="12"/>
        <v>316.48859956999991</v>
      </c>
      <c r="K22" s="5">
        <f t="shared" si="16"/>
        <v>316.48859956999991</v>
      </c>
      <c r="L22" s="5">
        <v>-6</v>
      </c>
      <c r="M22" s="5">
        <v>0</v>
      </c>
      <c r="N22" s="5">
        <f t="shared" si="13"/>
        <v>310.48859956999991</v>
      </c>
      <c r="O22" s="5">
        <f t="shared" si="17"/>
        <v>310.48859956999991</v>
      </c>
      <c r="P22" s="5">
        <v>0</v>
      </c>
      <c r="Q22" s="5">
        <v>0</v>
      </c>
      <c r="R22" s="5">
        <f t="shared" si="14"/>
        <v>310.48859956999991</v>
      </c>
      <c r="S22" s="23">
        <v>7</v>
      </c>
    </row>
    <row r="23" spans="1:19" ht="12.6" customHeight="1" x14ac:dyDescent="0.2">
      <c r="A23" s="20">
        <v>8</v>
      </c>
      <c r="B23" s="26" t="s">
        <v>16</v>
      </c>
      <c r="C23" s="5">
        <v>674.32765327000004</v>
      </c>
      <c r="D23" s="5">
        <v>0</v>
      </c>
      <c r="E23" s="5">
        <v>0</v>
      </c>
      <c r="F23" s="5">
        <f t="shared" si="11"/>
        <v>674.32765327000004</v>
      </c>
      <c r="G23" s="5">
        <f t="shared" si="15"/>
        <v>674.32765327000004</v>
      </c>
      <c r="H23" s="5">
        <v>0</v>
      </c>
      <c r="I23" s="5">
        <v>0</v>
      </c>
      <c r="J23" s="5">
        <f t="shared" si="12"/>
        <v>674.32765327000004</v>
      </c>
      <c r="K23" s="5">
        <f t="shared" si="16"/>
        <v>674.32765327000004</v>
      </c>
      <c r="L23" s="5">
        <v>0</v>
      </c>
      <c r="M23" s="5">
        <v>0</v>
      </c>
      <c r="N23" s="5">
        <f t="shared" si="13"/>
        <v>674.32765327000004</v>
      </c>
      <c r="O23" s="5">
        <f t="shared" si="17"/>
        <v>674.32765327000004</v>
      </c>
      <c r="P23" s="5">
        <v>0</v>
      </c>
      <c r="Q23" s="5">
        <v>0</v>
      </c>
      <c r="R23" s="5">
        <f t="shared" si="14"/>
        <v>674.32765327000004</v>
      </c>
      <c r="S23" s="23">
        <v>8</v>
      </c>
    </row>
    <row r="24" spans="1:19" ht="12.75" customHeight="1" x14ac:dyDescent="0.2">
      <c r="A24" s="20">
        <v>9</v>
      </c>
      <c r="B24" s="25" t="s">
        <v>17</v>
      </c>
      <c r="C24" s="6">
        <v>0</v>
      </c>
      <c r="D24" s="6">
        <v>0</v>
      </c>
      <c r="E24" s="6">
        <v>0</v>
      </c>
      <c r="F24" s="5">
        <f t="shared" si="11"/>
        <v>0</v>
      </c>
      <c r="G24" s="5">
        <f t="shared" si="15"/>
        <v>0</v>
      </c>
      <c r="H24" s="6">
        <v>0</v>
      </c>
      <c r="I24" s="6">
        <v>0</v>
      </c>
      <c r="J24" s="5">
        <f t="shared" si="12"/>
        <v>0</v>
      </c>
      <c r="K24" s="5">
        <f t="shared" si="16"/>
        <v>0</v>
      </c>
      <c r="L24" s="6">
        <v>0</v>
      </c>
      <c r="M24" s="6">
        <v>0</v>
      </c>
      <c r="N24" s="5">
        <f t="shared" si="13"/>
        <v>0</v>
      </c>
      <c r="O24" s="5">
        <f t="shared" si="17"/>
        <v>0</v>
      </c>
      <c r="P24" s="6">
        <v>0</v>
      </c>
      <c r="Q24" s="6">
        <v>0</v>
      </c>
      <c r="R24" s="5">
        <f t="shared" si="14"/>
        <v>0</v>
      </c>
      <c r="S24" s="23">
        <v>9</v>
      </c>
    </row>
    <row r="25" spans="1:19" ht="12.75" customHeight="1" x14ac:dyDescent="0.2">
      <c r="A25" s="20">
        <v>10</v>
      </c>
      <c r="B25" s="25" t="s">
        <v>18</v>
      </c>
      <c r="C25" s="7">
        <v>0</v>
      </c>
      <c r="D25" s="7">
        <v>0</v>
      </c>
      <c r="E25" s="7">
        <v>0</v>
      </c>
      <c r="F25" s="58">
        <f t="shared" si="11"/>
        <v>0</v>
      </c>
      <c r="G25" s="58">
        <f>SUM(F25)</f>
        <v>0</v>
      </c>
      <c r="H25" s="7">
        <v>0</v>
      </c>
      <c r="I25" s="7">
        <v>0</v>
      </c>
      <c r="J25" s="58">
        <f t="shared" si="12"/>
        <v>0</v>
      </c>
      <c r="K25" s="58">
        <f>SUM(J25)</f>
        <v>0</v>
      </c>
      <c r="L25" s="7">
        <v>0</v>
      </c>
      <c r="M25" s="7">
        <v>0</v>
      </c>
      <c r="N25" s="58">
        <f t="shared" si="13"/>
        <v>0</v>
      </c>
      <c r="O25" s="58">
        <f>SUM(N25)</f>
        <v>0</v>
      </c>
      <c r="P25" s="7">
        <v>0</v>
      </c>
      <c r="Q25" s="7">
        <v>0</v>
      </c>
      <c r="R25" s="58">
        <f t="shared" si="14"/>
        <v>0</v>
      </c>
      <c r="S25" s="23">
        <v>10</v>
      </c>
    </row>
    <row r="26" spans="1:19" ht="12.75" customHeight="1" x14ac:dyDescent="0.2">
      <c r="A26" s="20">
        <v>11</v>
      </c>
      <c r="B26" s="25" t="s">
        <v>19</v>
      </c>
      <c r="C26" s="58">
        <f>SUM(C27+C34)</f>
        <v>20460.896871489997</v>
      </c>
      <c r="D26" s="58">
        <f t="shared" ref="D26:J26" si="18">SUM(D27+D34)</f>
        <v>1900.5614188700004</v>
      </c>
      <c r="E26" s="58">
        <f t="shared" si="18"/>
        <v>53.097860070000003</v>
      </c>
      <c r="F26" s="58">
        <f t="shared" si="18"/>
        <v>22414.556150430002</v>
      </c>
      <c r="G26" s="58">
        <f>SUM(G27+G34)</f>
        <v>22414.556150430002</v>
      </c>
      <c r="H26" s="58">
        <f t="shared" ref="H26:I26" si="19">SUM(H27+H34)</f>
        <v>1957.9077761099995</v>
      </c>
      <c r="I26" s="58">
        <f t="shared" si="19"/>
        <v>12.71858207</v>
      </c>
      <c r="J26" s="58">
        <f t="shared" si="18"/>
        <v>24385.18250861</v>
      </c>
      <c r="K26" s="58">
        <f>SUM(K27+K34)</f>
        <v>24385.18250861</v>
      </c>
      <c r="L26" s="58">
        <f t="shared" ref="L26:N26" si="20">SUM(L27+L34)</f>
        <v>-541.24467402999994</v>
      </c>
      <c r="M26" s="58">
        <f t="shared" si="20"/>
        <v>-50.587288799999996</v>
      </c>
      <c r="N26" s="58">
        <f t="shared" si="20"/>
        <v>23793.350545779995</v>
      </c>
      <c r="O26" s="58">
        <f>SUM(O27+O34)</f>
        <v>23793.350545779995</v>
      </c>
      <c r="P26" s="58">
        <f t="shared" ref="P26:R26" si="21">SUM(P27+P34)</f>
        <v>-772.10876942000004</v>
      </c>
      <c r="Q26" s="58">
        <f t="shared" si="21"/>
        <v>65.670587429999998</v>
      </c>
      <c r="R26" s="58">
        <f t="shared" si="21"/>
        <v>23086.912363790001</v>
      </c>
      <c r="S26" s="23">
        <v>11</v>
      </c>
    </row>
    <row r="27" spans="1:19" ht="12.75" customHeight="1" x14ac:dyDescent="0.2">
      <c r="A27" s="20">
        <v>12</v>
      </c>
      <c r="B27" s="25" t="s">
        <v>20</v>
      </c>
      <c r="C27" s="58">
        <f>SUM(C28+C29+C30+C31)</f>
        <v>2221.2551276600007</v>
      </c>
      <c r="D27" s="58">
        <f t="shared" ref="D27:J27" si="22">SUM(D28+D29+D30+D31)</f>
        <v>843.28486537000003</v>
      </c>
      <c r="E27" s="58">
        <f t="shared" si="22"/>
        <v>0</v>
      </c>
      <c r="F27" s="58">
        <f t="shared" si="22"/>
        <v>3064.5399930300009</v>
      </c>
      <c r="G27" s="58">
        <f>SUM(G28+G29+G30+G31)</f>
        <v>3064.5399930300009</v>
      </c>
      <c r="H27" s="58">
        <f t="shared" ref="H27:I27" si="23">SUM(H28+H29+H30+H31)</f>
        <v>-388.83155826999996</v>
      </c>
      <c r="I27" s="58">
        <f t="shared" si="23"/>
        <v>0</v>
      </c>
      <c r="J27" s="58">
        <f t="shared" si="22"/>
        <v>2675.7084347600012</v>
      </c>
      <c r="K27" s="58">
        <f>SUM(K28+K29+K30+K31)</f>
        <v>2675.7084347600012</v>
      </c>
      <c r="L27" s="58">
        <f t="shared" ref="L27:N27" si="24">SUM(L28+L29+L30+L31)</f>
        <v>-623.00052812000001</v>
      </c>
      <c r="M27" s="58">
        <f t="shared" si="24"/>
        <v>0</v>
      </c>
      <c r="N27" s="58">
        <f t="shared" si="24"/>
        <v>2052.7079066400011</v>
      </c>
      <c r="O27" s="58">
        <f>SUM(O28+O29+O30+O31)</f>
        <v>2052.7079066400011</v>
      </c>
      <c r="P27" s="58">
        <f t="shared" ref="P27:R27" si="25">SUM(P28+P29+P30+P31)</f>
        <v>41.598829760000001</v>
      </c>
      <c r="Q27" s="58">
        <f t="shared" si="25"/>
        <v>0</v>
      </c>
      <c r="R27" s="58">
        <f t="shared" si="25"/>
        <v>2094.3067364000012</v>
      </c>
      <c r="S27" s="23">
        <v>12</v>
      </c>
    </row>
    <row r="28" spans="1:19" ht="12.6" customHeight="1" x14ac:dyDescent="0.2">
      <c r="A28" s="20">
        <v>13</v>
      </c>
      <c r="B28" s="26" t="s">
        <v>21</v>
      </c>
      <c r="C28" s="6">
        <v>0</v>
      </c>
      <c r="D28" s="6">
        <v>0</v>
      </c>
      <c r="E28" s="6">
        <v>0</v>
      </c>
      <c r="F28" s="5">
        <f>SUM(C28+D28+E28)</f>
        <v>0</v>
      </c>
      <c r="G28" s="5">
        <f t="shared" ref="G28:G30" si="26">SUM(F28)</f>
        <v>0</v>
      </c>
      <c r="H28" s="6">
        <v>0</v>
      </c>
      <c r="I28" s="6">
        <v>0</v>
      </c>
      <c r="J28" s="5">
        <f>SUM(G28+H28+I28)</f>
        <v>0</v>
      </c>
      <c r="K28" s="5">
        <f t="shared" ref="K28:K30" si="27">SUM(J28)</f>
        <v>0</v>
      </c>
      <c r="L28" s="6">
        <v>0</v>
      </c>
      <c r="M28" s="6">
        <v>0</v>
      </c>
      <c r="N28" s="5">
        <f>SUM(K28+L28+M28)</f>
        <v>0</v>
      </c>
      <c r="O28" s="5">
        <f t="shared" ref="O28:O30" si="28">SUM(N28)</f>
        <v>0</v>
      </c>
      <c r="P28" s="6">
        <v>0</v>
      </c>
      <c r="Q28" s="6">
        <v>0</v>
      </c>
      <c r="R28" s="5">
        <f>SUM(O28+P28+Q28)</f>
        <v>0</v>
      </c>
      <c r="S28" s="23">
        <v>13</v>
      </c>
    </row>
    <row r="29" spans="1:19" ht="12.6" customHeight="1" x14ac:dyDescent="0.2">
      <c r="A29" s="20">
        <v>14</v>
      </c>
      <c r="B29" s="25" t="s">
        <v>22</v>
      </c>
      <c r="C29" s="5">
        <v>326.35514793000016</v>
      </c>
      <c r="D29" s="5">
        <v>30.78515801</v>
      </c>
      <c r="E29" s="5">
        <v>0</v>
      </c>
      <c r="F29" s="5">
        <f>SUM(C29+D29+E29)</f>
        <v>357.14030594000013</v>
      </c>
      <c r="G29" s="5">
        <f t="shared" si="26"/>
        <v>357.14030594000013</v>
      </c>
      <c r="H29" s="5">
        <v>21.98319261</v>
      </c>
      <c r="I29" s="5">
        <v>0</v>
      </c>
      <c r="J29" s="5">
        <f>SUM(G29+H29+I29)</f>
        <v>379.12349855000014</v>
      </c>
      <c r="K29" s="5">
        <f t="shared" si="27"/>
        <v>379.12349855000014</v>
      </c>
      <c r="L29" s="5">
        <v>-135.04556639</v>
      </c>
      <c r="M29" s="5">
        <v>0</v>
      </c>
      <c r="N29" s="5">
        <f>SUM(K29+L29+M29)</f>
        <v>244.07793216000013</v>
      </c>
      <c r="O29" s="5">
        <f t="shared" si="28"/>
        <v>244.07793216000013</v>
      </c>
      <c r="P29" s="5">
        <v>28.826566759999999</v>
      </c>
      <c r="Q29" s="5">
        <v>0</v>
      </c>
      <c r="R29" s="5">
        <f>SUM(O29+P29+Q29)</f>
        <v>272.90449892000015</v>
      </c>
      <c r="S29" s="23">
        <v>14</v>
      </c>
    </row>
    <row r="30" spans="1:19" ht="12.6" customHeight="1" x14ac:dyDescent="0.2">
      <c r="A30" s="20">
        <v>15</v>
      </c>
      <c r="B30" s="26" t="s">
        <v>23</v>
      </c>
      <c r="C30" s="6">
        <v>0</v>
      </c>
      <c r="D30" s="6">
        <v>0</v>
      </c>
      <c r="E30" s="6">
        <v>0</v>
      </c>
      <c r="F30" s="5">
        <f>SUM(C30+D30+E30)</f>
        <v>0</v>
      </c>
      <c r="G30" s="5">
        <f t="shared" si="26"/>
        <v>0</v>
      </c>
      <c r="H30" s="6">
        <v>0</v>
      </c>
      <c r="I30" s="6">
        <v>0</v>
      </c>
      <c r="J30" s="5">
        <f>SUM(G30+H30+I30)</f>
        <v>0</v>
      </c>
      <c r="K30" s="5">
        <f t="shared" si="27"/>
        <v>0</v>
      </c>
      <c r="L30" s="6">
        <v>0</v>
      </c>
      <c r="M30" s="6">
        <v>0</v>
      </c>
      <c r="N30" s="5">
        <f>SUM(K30+L30+M30)</f>
        <v>0</v>
      </c>
      <c r="O30" s="5">
        <f t="shared" si="28"/>
        <v>0</v>
      </c>
      <c r="P30" s="6">
        <v>0</v>
      </c>
      <c r="Q30" s="6">
        <v>0</v>
      </c>
      <c r="R30" s="5">
        <f>SUM(O30+P30+Q30)</f>
        <v>0</v>
      </c>
      <c r="S30" s="23">
        <v>15</v>
      </c>
    </row>
    <row r="31" spans="1:19" ht="12.75" customHeight="1" x14ac:dyDescent="0.2">
      <c r="A31" s="20">
        <v>16</v>
      </c>
      <c r="B31" s="26" t="s">
        <v>24</v>
      </c>
      <c r="C31" s="5">
        <f>SUM(C32+C33)</f>
        <v>1894.8999797300005</v>
      </c>
      <c r="D31" s="5">
        <f t="shared" ref="D31:J31" si="29">SUM(D32+D33)</f>
        <v>812.49970736</v>
      </c>
      <c r="E31" s="5">
        <f t="shared" si="29"/>
        <v>0</v>
      </c>
      <c r="F31" s="5">
        <f t="shared" si="29"/>
        <v>2707.399687090001</v>
      </c>
      <c r="G31" s="5">
        <f>SUM(G32+G33)</f>
        <v>2707.399687090001</v>
      </c>
      <c r="H31" s="5">
        <f t="shared" ref="H31:I31" si="30">SUM(H32+H33)</f>
        <v>-410.81475087999996</v>
      </c>
      <c r="I31" s="5">
        <f t="shared" si="30"/>
        <v>0</v>
      </c>
      <c r="J31" s="5">
        <f t="shared" si="29"/>
        <v>2296.5849362100012</v>
      </c>
      <c r="K31" s="5">
        <f>SUM(K32+K33)</f>
        <v>2296.5849362100012</v>
      </c>
      <c r="L31" s="5">
        <f t="shared" ref="L31:N31" si="31">SUM(L32+L33)</f>
        <v>-487.95496172999998</v>
      </c>
      <c r="M31" s="5">
        <f t="shared" si="31"/>
        <v>0</v>
      </c>
      <c r="N31" s="5">
        <f t="shared" si="31"/>
        <v>1808.629974480001</v>
      </c>
      <c r="O31" s="5">
        <f>SUM(O32+O33)</f>
        <v>1808.629974480001</v>
      </c>
      <c r="P31" s="5">
        <f t="shared" ref="P31:R31" si="32">SUM(P32+P33)</f>
        <v>12.772263000000001</v>
      </c>
      <c r="Q31" s="5">
        <f t="shared" si="32"/>
        <v>0</v>
      </c>
      <c r="R31" s="5">
        <f t="shared" si="32"/>
        <v>1821.4022374800011</v>
      </c>
      <c r="S31" s="23">
        <v>16</v>
      </c>
    </row>
    <row r="32" spans="1:19" ht="12.6" customHeight="1" x14ac:dyDescent="0.2">
      <c r="A32" s="20">
        <v>17</v>
      </c>
      <c r="B32" s="25" t="s">
        <v>15</v>
      </c>
      <c r="C32" s="5">
        <v>13.897385000000014</v>
      </c>
      <c r="D32" s="5">
        <v>0</v>
      </c>
      <c r="E32" s="5">
        <v>0</v>
      </c>
      <c r="F32" s="5">
        <f>SUM(C32+D32+E32)</f>
        <v>13.897385000000014</v>
      </c>
      <c r="G32" s="5">
        <f t="shared" ref="G32:G33" si="33">SUM(F32)</f>
        <v>13.897385000000014</v>
      </c>
      <c r="H32" s="5">
        <v>1.0250000000000001E-3</v>
      </c>
      <c r="I32" s="5">
        <v>0</v>
      </c>
      <c r="J32" s="5">
        <f>SUM(G32+H32+I32)</f>
        <v>13.898410000000014</v>
      </c>
      <c r="K32" s="5">
        <f t="shared" ref="K32:K33" si="34">SUM(J32)</f>
        <v>13.898410000000014</v>
      </c>
      <c r="L32" s="5">
        <v>0</v>
      </c>
      <c r="M32" s="5">
        <v>0</v>
      </c>
      <c r="N32" s="5">
        <f>SUM(K32+L32+M32)</f>
        <v>13.898410000000014</v>
      </c>
      <c r="O32" s="5">
        <f t="shared" ref="O32:O33" si="35">SUM(N32)</f>
        <v>13.898410000000014</v>
      </c>
      <c r="P32" s="5">
        <v>0</v>
      </c>
      <c r="Q32" s="5">
        <v>0</v>
      </c>
      <c r="R32" s="5">
        <f>SUM(O32+P32+Q32)</f>
        <v>13.898410000000014</v>
      </c>
      <c r="S32" s="23">
        <v>17</v>
      </c>
    </row>
    <row r="33" spans="1:19" ht="12.6" customHeight="1" x14ac:dyDescent="0.2">
      <c r="A33" s="20">
        <v>18</v>
      </c>
      <c r="B33" s="26" t="s">
        <v>16</v>
      </c>
      <c r="C33" s="5">
        <v>1881.0025947300005</v>
      </c>
      <c r="D33" s="5">
        <v>812.49970736</v>
      </c>
      <c r="E33" s="5">
        <v>0</v>
      </c>
      <c r="F33" s="5">
        <f>SUM(C33+D33+E33)</f>
        <v>2693.5023020900007</v>
      </c>
      <c r="G33" s="5">
        <f t="shared" si="33"/>
        <v>2693.5023020900007</v>
      </c>
      <c r="H33" s="5">
        <v>-410.81577587999999</v>
      </c>
      <c r="I33" s="5">
        <v>0</v>
      </c>
      <c r="J33" s="5">
        <f>SUM(G33+H33+I33)</f>
        <v>2282.6865262100009</v>
      </c>
      <c r="K33" s="5">
        <f t="shared" si="34"/>
        <v>2282.6865262100009</v>
      </c>
      <c r="L33" s="5">
        <v>-487.95496172999998</v>
      </c>
      <c r="M33" s="5">
        <v>0</v>
      </c>
      <c r="N33" s="5">
        <f>SUM(K33+L33+M33)</f>
        <v>1794.731564480001</v>
      </c>
      <c r="O33" s="5">
        <f t="shared" si="35"/>
        <v>1794.731564480001</v>
      </c>
      <c r="P33" s="5">
        <v>12.772263000000001</v>
      </c>
      <c r="Q33" s="5">
        <v>0</v>
      </c>
      <c r="R33" s="5">
        <f>SUM(O33+P33+Q33)</f>
        <v>1807.5038274800011</v>
      </c>
      <c r="S33" s="23">
        <v>18</v>
      </c>
    </row>
    <row r="34" spans="1:19" ht="12.75" customHeight="1" x14ac:dyDescent="0.2">
      <c r="A34" s="20">
        <v>19</v>
      </c>
      <c r="B34" s="27" t="s">
        <v>25</v>
      </c>
      <c r="C34" s="58">
        <f>SUM(C35+C44+C49)</f>
        <v>18239.641743829998</v>
      </c>
      <c r="D34" s="58">
        <f t="shared" ref="D34:J34" si="36">SUM(D35+D44+D49)</f>
        <v>1057.2765535000003</v>
      </c>
      <c r="E34" s="58">
        <f t="shared" si="36"/>
        <v>53.097860070000003</v>
      </c>
      <c r="F34" s="58">
        <f t="shared" si="36"/>
        <v>19350.016157400001</v>
      </c>
      <c r="G34" s="58">
        <f>SUM(G35+G44+G49)</f>
        <v>19350.016157400001</v>
      </c>
      <c r="H34" s="58">
        <f t="shared" ref="H34:I34" si="37">SUM(H35+H44+H49)</f>
        <v>2346.7393343799995</v>
      </c>
      <c r="I34" s="58">
        <f t="shared" si="37"/>
        <v>12.71858207</v>
      </c>
      <c r="J34" s="58">
        <f t="shared" si="36"/>
        <v>21709.47407385</v>
      </c>
      <c r="K34" s="58">
        <f>SUM(K35+K44+K49)</f>
        <v>21709.47407385</v>
      </c>
      <c r="L34" s="58">
        <f t="shared" ref="L34:N34" si="38">SUM(L35+L44+L49)</f>
        <v>81.755854090000071</v>
      </c>
      <c r="M34" s="58">
        <f t="shared" si="38"/>
        <v>-50.587288799999996</v>
      </c>
      <c r="N34" s="58">
        <f t="shared" si="38"/>
        <v>21740.642639139995</v>
      </c>
      <c r="O34" s="58">
        <f>SUM(O35+O44+O49)</f>
        <v>21740.642639139995</v>
      </c>
      <c r="P34" s="58">
        <f t="shared" ref="P34:R34" si="39">SUM(P35+P44+P49)</f>
        <v>-813.70759917999999</v>
      </c>
      <c r="Q34" s="58">
        <f t="shared" si="39"/>
        <v>65.670587429999998</v>
      </c>
      <c r="R34" s="58">
        <f t="shared" si="39"/>
        <v>20992.605627389999</v>
      </c>
      <c r="S34" s="23">
        <v>19</v>
      </c>
    </row>
    <row r="35" spans="1:19" ht="12.75" customHeight="1" x14ac:dyDescent="0.2">
      <c r="A35" s="20">
        <v>20</v>
      </c>
      <c r="B35" s="25" t="s">
        <v>26</v>
      </c>
      <c r="C35" s="5">
        <f>SUM(C36+C37+C38+C41)</f>
        <v>17001.165693469997</v>
      </c>
      <c r="D35" s="5">
        <f t="shared" ref="D35:J35" si="40">SUM(D36+D37+D38+D41)</f>
        <v>960.72447073000023</v>
      </c>
      <c r="E35" s="5">
        <f t="shared" si="40"/>
        <v>53.097860070000003</v>
      </c>
      <c r="F35" s="5">
        <f t="shared" si="40"/>
        <v>18014.988024270002</v>
      </c>
      <c r="G35" s="5">
        <f>SUM(G36+G37+G38+G41)</f>
        <v>18014.988024270002</v>
      </c>
      <c r="H35" s="5">
        <f t="shared" ref="H35:I35" si="41">SUM(H36+H37+H38+H41)</f>
        <v>2162.9192293999995</v>
      </c>
      <c r="I35" s="5">
        <f t="shared" si="41"/>
        <v>12.71858207</v>
      </c>
      <c r="J35" s="5">
        <f t="shared" si="40"/>
        <v>20190.62583574</v>
      </c>
      <c r="K35" s="5">
        <f>SUM(K36+K37+K38+K41)</f>
        <v>20190.62583574</v>
      </c>
      <c r="L35" s="5">
        <f t="shared" ref="L35:N35" si="42">SUM(L36+L37+L38+L41)</f>
        <v>-251.06295745999995</v>
      </c>
      <c r="M35" s="5">
        <f t="shared" si="42"/>
        <v>-50.587288799999996</v>
      </c>
      <c r="N35" s="5">
        <f t="shared" si="42"/>
        <v>19888.975589479996</v>
      </c>
      <c r="O35" s="5">
        <f>SUM(O36+O37+O38+O41)</f>
        <v>19888.975589479996</v>
      </c>
      <c r="P35" s="5">
        <f t="shared" ref="P35:R35" si="43">SUM(P36+P37+P38+P41)</f>
        <v>-875.84893237999995</v>
      </c>
      <c r="Q35" s="5">
        <f t="shared" si="43"/>
        <v>65.670587429999998</v>
      </c>
      <c r="R35" s="5">
        <f t="shared" si="43"/>
        <v>19078.79724453</v>
      </c>
      <c r="S35" s="23">
        <v>20</v>
      </c>
    </row>
    <row r="36" spans="1:19" ht="12.6" customHeight="1" x14ac:dyDescent="0.2">
      <c r="A36" s="20">
        <v>21</v>
      </c>
      <c r="B36" s="26" t="s">
        <v>27</v>
      </c>
      <c r="C36" s="6">
        <v>0</v>
      </c>
      <c r="D36" s="6">
        <v>0</v>
      </c>
      <c r="E36" s="6">
        <v>0</v>
      </c>
      <c r="F36" s="5">
        <f>SUM(C36+D36+E36)</f>
        <v>0</v>
      </c>
      <c r="G36" s="5">
        <f t="shared" ref="G36:G37" si="44">SUM(F36)</f>
        <v>0</v>
      </c>
      <c r="H36" s="6">
        <v>0</v>
      </c>
      <c r="I36" s="6">
        <v>0</v>
      </c>
      <c r="J36" s="5">
        <f>SUM(G36+H36+I36)</f>
        <v>0</v>
      </c>
      <c r="K36" s="5">
        <f t="shared" ref="K36:K37" si="45">SUM(J36)</f>
        <v>0</v>
      </c>
      <c r="L36" s="6">
        <v>0</v>
      </c>
      <c r="M36" s="6">
        <v>0</v>
      </c>
      <c r="N36" s="5">
        <f>SUM(K36+L36+M36)</f>
        <v>0</v>
      </c>
      <c r="O36" s="5">
        <f t="shared" ref="O36:O37" si="46">SUM(N36)</f>
        <v>0</v>
      </c>
      <c r="P36" s="6">
        <v>0</v>
      </c>
      <c r="Q36" s="6">
        <v>0</v>
      </c>
      <c r="R36" s="5">
        <f>SUM(O36+P36+Q36)</f>
        <v>0</v>
      </c>
      <c r="S36" s="23">
        <v>21</v>
      </c>
    </row>
    <row r="37" spans="1:19" ht="12.6" customHeight="1" x14ac:dyDescent="0.2">
      <c r="A37" s="20">
        <v>22</v>
      </c>
      <c r="B37" s="26" t="s">
        <v>28</v>
      </c>
      <c r="C37" s="5">
        <v>1012.7080390199999</v>
      </c>
      <c r="D37" s="5">
        <v>-55.392823559999997</v>
      </c>
      <c r="E37" s="5">
        <v>53.097860070000003</v>
      </c>
      <c r="F37" s="5">
        <f>SUM(C37+D37+E37)</f>
        <v>1010.4130755299999</v>
      </c>
      <c r="G37" s="5">
        <f t="shared" si="44"/>
        <v>1010.4130755299999</v>
      </c>
      <c r="H37" s="5">
        <v>-18.782074940000001</v>
      </c>
      <c r="I37" s="5">
        <v>12.71858207</v>
      </c>
      <c r="J37" s="5">
        <f>SUM(G37+H37+I37)</f>
        <v>1004.3495826599999</v>
      </c>
      <c r="K37" s="5">
        <f t="shared" si="45"/>
        <v>1004.3495826599999</v>
      </c>
      <c r="L37" s="5">
        <v>172.79109969999999</v>
      </c>
      <c r="M37" s="5">
        <v>-50.587288799999996</v>
      </c>
      <c r="N37" s="5">
        <f>SUM(K37+L37+M37)</f>
        <v>1126.5533935599999</v>
      </c>
      <c r="O37" s="5">
        <f t="shared" si="46"/>
        <v>1126.5533935599999</v>
      </c>
      <c r="P37" s="5">
        <v>-24.650546129999999</v>
      </c>
      <c r="Q37" s="5">
        <v>65.670587429999998</v>
      </c>
      <c r="R37" s="5">
        <f>SUM(O37+P37+Q37)</f>
        <v>1167.5734348599999</v>
      </c>
      <c r="S37" s="23">
        <v>22</v>
      </c>
    </row>
    <row r="38" spans="1:19" ht="12.75" customHeight="1" x14ac:dyDescent="0.2">
      <c r="A38" s="20">
        <v>23</v>
      </c>
      <c r="B38" s="25" t="s">
        <v>29</v>
      </c>
      <c r="C38" s="5">
        <f>SUM(C39+C40)</f>
        <v>11446.153763989998</v>
      </c>
      <c r="D38" s="5">
        <f t="shared" ref="D38:J38" si="47">SUM(D39+D40)</f>
        <v>66.143409340000005</v>
      </c>
      <c r="E38" s="5">
        <f t="shared" si="47"/>
        <v>0</v>
      </c>
      <c r="F38" s="5">
        <f t="shared" si="47"/>
        <v>11512.29717333</v>
      </c>
      <c r="G38" s="5">
        <f>SUM(G39+G40)</f>
        <v>11512.29717333</v>
      </c>
      <c r="H38" s="5">
        <f t="shared" ref="H38:I38" si="48">SUM(H39+H40)</f>
        <v>696.69178703</v>
      </c>
      <c r="I38" s="5">
        <f t="shared" si="48"/>
        <v>0</v>
      </c>
      <c r="J38" s="5">
        <f t="shared" si="47"/>
        <v>12208.988960359999</v>
      </c>
      <c r="K38" s="5">
        <f>SUM(K39+K40)</f>
        <v>12208.988960359999</v>
      </c>
      <c r="L38" s="5">
        <f t="shared" ref="L38:N38" si="49">SUM(L39+L40)</f>
        <v>-443.44072746999996</v>
      </c>
      <c r="M38" s="5">
        <f t="shared" si="49"/>
        <v>0</v>
      </c>
      <c r="N38" s="5">
        <f t="shared" si="49"/>
        <v>11765.548232889998</v>
      </c>
      <c r="O38" s="5">
        <f>SUM(O39+O40)</f>
        <v>11765.548232889998</v>
      </c>
      <c r="P38" s="5">
        <f t="shared" ref="P38:R38" si="50">SUM(P39+P40)</f>
        <v>30.145311119999999</v>
      </c>
      <c r="Q38" s="5">
        <f t="shared" si="50"/>
        <v>0</v>
      </c>
      <c r="R38" s="5">
        <f t="shared" si="50"/>
        <v>11795.693544009999</v>
      </c>
      <c r="S38" s="23">
        <v>23</v>
      </c>
    </row>
    <row r="39" spans="1:19" ht="12.6" customHeight="1" x14ac:dyDescent="0.2">
      <c r="A39" s="20">
        <v>24</v>
      </c>
      <c r="B39" s="26" t="s">
        <v>30</v>
      </c>
      <c r="C39" s="5">
        <v>8843.9089181999989</v>
      </c>
      <c r="D39" s="5">
        <v>38.741386890000001</v>
      </c>
      <c r="E39" s="5">
        <v>0</v>
      </c>
      <c r="F39" s="5">
        <f>SUM(C39+D39+E39)</f>
        <v>8882.6503050899992</v>
      </c>
      <c r="G39" s="5">
        <f t="shared" ref="G39:G40" si="51">SUM(F39)</f>
        <v>8882.6503050899992</v>
      </c>
      <c r="H39" s="5">
        <v>608.26069598000004</v>
      </c>
      <c r="I39" s="5">
        <v>0</v>
      </c>
      <c r="J39" s="5">
        <f>SUM(G39+H39+I39)</f>
        <v>9490.9110010699987</v>
      </c>
      <c r="K39" s="5">
        <f t="shared" ref="K39:K40" si="52">SUM(J39)</f>
        <v>9490.9110010699987</v>
      </c>
      <c r="L39" s="5">
        <v>-216.68852588999999</v>
      </c>
      <c r="M39" s="5">
        <v>0</v>
      </c>
      <c r="N39" s="5">
        <f>SUM(K39+L39+M39)</f>
        <v>9274.2224751799986</v>
      </c>
      <c r="O39" s="5">
        <f t="shared" ref="O39:O40" si="53">SUM(N39)</f>
        <v>9274.2224751799986</v>
      </c>
      <c r="P39" s="5">
        <v>-26.356964600000001</v>
      </c>
      <c r="Q39" s="5">
        <v>0</v>
      </c>
      <c r="R39" s="5">
        <f>SUM(O39+P39+Q39)</f>
        <v>9247.865510579999</v>
      </c>
      <c r="S39" s="23">
        <v>24</v>
      </c>
    </row>
    <row r="40" spans="1:19" ht="12.6" customHeight="1" x14ac:dyDescent="0.2">
      <c r="A40" s="20">
        <v>25</v>
      </c>
      <c r="B40" s="26" t="s">
        <v>31</v>
      </c>
      <c r="C40" s="5">
        <v>2602.24484579</v>
      </c>
      <c r="D40" s="5">
        <v>27.40202245</v>
      </c>
      <c r="E40" s="5">
        <v>0</v>
      </c>
      <c r="F40" s="5">
        <f>SUM(C40+D40+E40)</f>
        <v>2629.64686824</v>
      </c>
      <c r="G40" s="5">
        <f t="shared" si="51"/>
        <v>2629.64686824</v>
      </c>
      <c r="H40" s="5">
        <v>88.431091050000006</v>
      </c>
      <c r="I40" s="5">
        <v>0</v>
      </c>
      <c r="J40" s="5">
        <f>SUM(G40+H40+I40)</f>
        <v>2718.0779592899999</v>
      </c>
      <c r="K40" s="5">
        <f t="shared" si="52"/>
        <v>2718.0779592899999</v>
      </c>
      <c r="L40" s="5">
        <v>-226.75220157999999</v>
      </c>
      <c r="M40" s="5">
        <v>0</v>
      </c>
      <c r="N40" s="5">
        <f>SUM(K40+L40+M40)</f>
        <v>2491.3257577099998</v>
      </c>
      <c r="O40" s="5">
        <f t="shared" si="53"/>
        <v>2491.3257577099998</v>
      </c>
      <c r="P40" s="5">
        <v>56.50227572</v>
      </c>
      <c r="Q40" s="5">
        <v>0</v>
      </c>
      <c r="R40" s="5">
        <f>SUM(O40+P40+Q40)</f>
        <v>2547.8280334299998</v>
      </c>
      <c r="S40" s="23">
        <v>25</v>
      </c>
    </row>
    <row r="41" spans="1:19" ht="12.75" customHeight="1" x14ac:dyDescent="0.2">
      <c r="A41" s="20">
        <v>26</v>
      </c>
      <c r="B41" s="25" t="s">
        <v>32</v>
      </c>
      <c r="C41" s="5">
        <f>SUM(C42+C43)</f>
        <v>4542.3038904600007</v>
      </c>
      <c r="D41" s="5">
        <f t="shared" ref="D41:J41" si="54">SUM(D42+D43)</f>
        <v>949.97388495000018</v>
      </c>
      <c r="E41" s="5">
        <f t="shared" si="54"/>
        <v>0</v>
      </c>
      <c r="F41" s="5">
        <f t="shared" si="54"/>
        <v>5492.2777754100007</v>
      </c>
      <c r="G41" s="5">
        <f>SUM(G42+G43)</f>
        <v>5492.2777754100007</v>
      </c>
      <c r="H41" s="5">
        <f t="shared" ref="H41:I41" si="55">SUM(H42+H43)</f>
        <v>1485.0095173099996</v>
      </c>
      <c r="I41" s="5">
        <f t="shared" si="55"/>
        <v>0</v>
      </c>
      <c r="J41" s="5">
        <f t="shared" si="54"/>
        <v>6977.2872927200006</v>
      </c>
      <c r="K41" s="5">
        <f>SUM(K42+K43)</f>
        <v>6977.2872927200006</v>
      </c>
      <c r="L41" s="5">
        <f t="shared" ref="L41:N41" si="56">SUM(L42+L43)</f>
        <v>19.586670309999988</v>
      </c>
      <c r="M41" s="5">
        <f t="shared" si="56"/>
        <v>0</v>
      </c>
      <c r="N41" s="5">
        <f t="shared" si="56"/>
        <v>6996.8739630300006</v>
      </c>
      <c r="O41" s="5">
        <f>SUM(O42+O43)</f>
        <v>6996.8739630300006</v>
      </c>
      <c r="P41" s="5">
        <f t="shared" ref="P41:R41" si="57">SUM(P42+P43)</f>
        <v>-881.34369736999997</v>
      </c>
      <c r="Q41" s="5">
        <f t="shared" si="57"/>
        <v>0</v>
      </c>
      <c r="R41" s="5">
        <f t="shared" si="57"/>
        <v>6115.5302656600006</v>
      </c>
      <c r="S41" s="23">
        <v>26</v>
      </c>
    </row>
    <row r="42" spans="1:19" ht="12.6" customHeight="1" x14ac:dyDescent="0.2">
      <c r="A42" s="20">
        <v>27</v>
      </c>
      <c r="B42" s="26" t="s">
        <v>33</v>
      </c>
      <c r="C42" s="5">
        <v>19.061175010000007</v>
      </c>
      <c r="D42" s="5">
        <v>0</v>
      </c>
      <c r="E42" s="5">
        <v>0</v>
      </c>
      <c r="F42" s="5">
        <f>SUM(C42+D42+E42)</f>
        <v>19.061175010000007</v>
      </c>
      <c r="G42" s="5">
        <f t="shared" ref="G42:G43" si="58">SUM(F42)</f>
        <v>19.061175010000007</v>
      </c>
      <c r="H42" s="5">
        <v>0</v>
      </c>
      <c r="I42" s="5">
        <v>0</v>
      </c>
      <c r="J42" s="5">
        <f>SUM(G42+H42+I42)</f>
        <v>19.061175010000007</v>
      </c>
      <c r="K42" s="5">
        <f t="shared" ref="K42:K43" si="59">SUM(J42)</f>
        <v>19.061175010000007</v>
      </c>
      <c r="L42" s="5">
        <v>0</v>
      </c>
      <c r="M42" s="5">
        <v>0</v>
      </c>
      <c r="N42" s="5">
        <f>SUM(K42+L42+M42)</f>
        <v>19.061175010000007</v>
      </c>
      <c r="O42" s="5">
        <f t="shared" ref="O42:O43" si="60">SUM(N42)</f>
        <v>19.061175010000007</v>
      </c>
      <c r="P42" s="5">
        <v>0</v>
      </c>
      <c r="Q42" s="5">
        <v>0</v>
      </c>
      <c r="R42" s="5">
        <f>SUM(O42+P42+Q42)</f>
        <v>19.061175010000007</v>
      </c>
      <c r="S42" s="23">
        <v>27</v>
      </c>
    </row>
    <row r="43" spans="1:19" ht="12.6" customHeight="1" x14ac:dyDescent="0.2">
      <c r="A43" s="20">
        <v>28</v>
      </c>
      <c r="B43" s="26" t="s">
        <v>34</v>
      </c>
      <c r="C43" s="5">
        <v>4523.242715450001</v>
      </c>
      <c r="D43" s="5">
        <v>949.97388495000018</v>
      </c>
      <c r="E43" s="5">
        <v>0</v>
      </c>
      <c r="F43" s="5">
        <f>SUM(C43+D43+E43)</f>
        <v>5473.216600400001</v>
      </c>
      <c r="G43" s="5">
        <f t="shared" si="58"/>
        <v>5473.216600400001</v>
      </c>
      <c r="H43" s="5">
        <v>1485.0095173099996</v>
      </c>
      <c r="I43" s="5">
        <v>0</v>
      </c>
      <c r="J43" s="5">
        <f>SUM(G43+H43+I43)</f>
        <v>6958.2261177100008</v>
      </c>
      <c r="K43" s="5">
        <f t="shared" si="59"/>
        <v>6958.2261177100008</v>
      </c>
      <c r="L43" s="5">
        <v>19.586670309999988</v>
      </c>
      <c r="M43" s="5">
        <v>0</v>
      </c>
      <c r="N43" s="5">
        <f>SUM(K43+L43+M43)</f>
        <v>6977.8127880200009</v>
      </c>
      <c r="O43" s="5">
        <f t="shared" si="60"/>
        <v>6977.8127880200009</v>
      </c>
      <c r="P43" s="5">
        <v>-881.34369736999997</v>
      </c>
      <c r="Q43" s="5">
        <v>0</v>
      </c>
      <c r="R43" s="5">
        <f>SUM(O43+P43+Q43)</f>
        <v>6096.4690906500009</v>
      </c>
      <c r="S43" s="23">
        <v>28</v>
      </c>
    </row>
    <row r="44" spans="1:19" ht="12.75" customHeight="1" x14ac:dyDescent="0.2">
      <c r="A44" s="20">
        <v>29</v>
      </c>
      <c r="B44" s="25" t="s">
        <v>35</v>
      </c>
      <c r="C44" s="5">
        <f>SUM(C45+C48)</f>
        <v>1089.8879652099999</v>
      </c>
      <c r="D44" s="5">
        <f t="shared" ref="D44:J44" si="61">SUM(D45+D48)</f>
        <v>66.445239949999987</v>
      </c>
      <c r="E44" s="5">
        <f t="shared" si="61"/>
        <v>0</v>
      </c>
      <c r="F44" s="5">
        <f t="shared" si="61"/>
        <v>1156.33320516</v>
      </c>
      <c r="G44" s="5">
        <f>SUM(G45+G48)</f>
        <v>1156.33320516</v>
      </c>
      <c r="H44" s="5">
        <f t="shared" ref="H44:I44" si="62">SUM(H45+H48)</f>
        <v>157.06104067000001</v>
      </c>
      <c r="I44" s="5">
        <f t="shared" si="62"/>
        <v>0</v>
      </c>
      <c r="J44" s="5">
        <f t="shared" si="61"/>
        <v>1313.3942458299998</v>
      </c>
      <c r="K44" s="5">
        <f>SUM(K45+K48)</f>
        <v>1313.3942458299998</v>
      </c>
      <c r="L44" s="5">
        <f t="shared" ref="L44:N44" si="63">SUM(L45+L48)</f>
        <v>312.88044730000001</v>
      </c>
      <c r="M44" s="5">
        <f t="shared" si="63"/>
        <v>0</v>
      </c>
      <c r="N44" s="5">
        <f t="shared" si="63"/>
        <v>1626.2746931299996</v>
      </c>
      <c r="O44" s="5">
        <f>SUM(O45+O48)</f>
        <v>1626.2746931299996</v>
      </c>
      <c r="P44" s="5">
        <f t="shared" ref="P44:R44" si="64">SUM(P45+P48)</f>
        <v>69.557254050000012</v>
      </c>
      <c r="Q44" s="5">
        <f t="shared" si="64"/>
        <v>0</v>
      </c>
      <c r="R44" s="5">
        <f t="shared" si="64"/>
        <v>1695.8319471799996</v>
      </c>
      <c r="S44" s="23">
        <v>29</v>
      </c>
    </row>
    <row r="45" spans="1:19" ht="12.75" customHeight="1" x14ac:dyDescent="0.2">
      <c r="A45" s="20">
        <v>30</v>
      </c>
      <c r="B45" s="25" t="s">
        <v>29</v>
      </c>
      <c r="C45" s="5">
        <f>SUM(C46+C47)</f>
        <v>884.04504512000005</v>
      </c>
      <c r="D45" s="5">
        <f t="shared" ref="D45:J45" si="65">SUM(D46+D47)</f>
        <v>96.405483439999983</v>
      </c>
      <c r="E45" s="5">
        <f t="shared" si="65"/>
        <v>0</v>
      </c>
      <c r="F45" s="5">
        <f t="shared" si="65"/>
        <v>980.45052856000007</v>
      </c>
      <c r="G45" s="5">
        <f>SUM(G46+G47)</f>
        <v>980.45052856000007</v>
      </c>
      <c r="H45" s="5">
        <f t="shared" ref="H45:I45" si="66">SUM(H46+H47)</f>
        <v>100.46998081</v>
      </c>
      <c r="I45" s="5">
        <f t="shared" si="66"/>
        <v>0</v>
      </c>
      <c r="J45" s="5">
        <f t="shared" si="65"/>
        <v>1080.92050937</v>
      </c>
      <c r="K45" s="5">
        <f>SUM(K46+K47)</f>
        <v>1080.92050937</v>
      </c>
      <c r="L45" s="5">
        <f t="shared" ref="L45:N45" si="67">SUM(L46+L47)</f>
        <v>162.85437313999998</v>
      </c>
      <c r="M45" s="5">
        <f t="shared" si="67"/>
        <v>0</v>
      </c>
      <c r="N45" s="5">
        <f t="shared" si="67"/>
        <v>1243.7748825099998</v>
      </c>
      <c r="O45" s="5">
        <f>SUM(O46+O47)</f>
        <v>1243.7748825099998</v>
      </c>
      <c r="P45" s="5">
        <f t="shared" ref="P45:R45" si="68">SUM(P46+P47)</f>
        <v>88.714855060000005</v>
      </c>
      <c r="Q45" s="5">
        <f t="shared" si="68"/>
        <v>0</v>
      </c>
      <c r="R45" s="5">
        <f t="shared" si="68"/>
        <v>1332.4897375699998</v>
      </c>
      <c r="S45" s="23">
        <v>30</v>
      </c>
    </row>
    <row r="46" spans="1:19" ht="12.6" customHeight="1" x14ac:dyDescent="0.2">
      <c r="A46" s="20">
        <v>31</v>
      </c>
      <c r="B46" s="26" t="s">
        <v>30</v>
      </c>
      <c r="C46" s="5">
        <v>611.44253851000008</v>
      </c>
      <c r="D46" s="5">
        <v>58.160326189999999</v>
      </c>
      <c r="E46" s="5">
        <v>0</v>
      </c>
      <c r="F46" s="5">
        <f>SUM(C46+D46+E46)</f>
        <v>669.60286470000005</v>
      </c>
      <c r="G46" s="5">
        <f t="shared" ref="G46:G48" si="69">SUM(F46)</f>
        <v>669.60286470000005</v>
      </c>
      <c r="H46" s="5">
        <v>17.508391119999999</v>
      </c>
      <c r="I46" s="5">
        <v>0</v>
      </c>
      <c r="J46" s="5">
        <f>SUM(G46+H46+I46)</f>
        <v>687.11125582</v>
      </c>
      <c r="K46" s="5">
        <f t="shared" ref="K46:K48" si="70">SUM(J46)</f>
        <v>687.11125582</v>
      </c>
      <c r="L46" s="5">
        <v>140.69001678999999</v>
      </c>
      <c r="M46" s="5">
        <v>0</v>
      </c>
      <c r="N46" s="5">
        <f>SUM(K46+L46+M46)</f>
        <v>827.80127260999996</v>
      </c>
      <c r="O46" s="5">
        <f t="shared" ref="O46:O48" si="71">SUM(N46)</f>
        <v>827.80127260999996</v>
      </c>
      <c r="P46" s="5">
        <v>99.73728448</v>
      </c>
      <c r="Q46" s="5">
        <v>0</v>
      </c>
      <c r="R46" s="5">
        <f>SUM(O46+P46+Q46)</f>
        <v>927.53855708999993</v>
      </c>
      <c r="S46" s="23">
        <v>31</v>
      </c>
    </row>
    <row r="47" spans="1:19" ht="12.6" customHeight="1" x14ac:dyDescent="0.2">
      <c r="A47" s="20">
        <v>32</v>
      </c>
      <c r="B47" s="26" t="s">
        <v>31</v>
      </c>
      <c r="C47" s="5">
        <v>272.60250660999998</v>
      </c>
      <c r="D47" s="5">
        <v>38.245157249999991</v>
      </c>
      <c r="E47" s="5">
        <v>0</v>
      </c>
      <c r="F47" s="5">
        <f>SUM(C47+D47+E47)</f>
        <v>310.84766385999995</v>
      </c>
      <c r="G47" s="5">
        <f t="shared" si="69"/>
        <v>310.84766385999995</v>
      </c>
      <c r="H47" s="5">
        <v>82.961589689999997</v>
      </c>
      <c r="I47" s="5">
        <v>0</v>
      </c>
      <c r="J47" s="5">
        <f>SUM(G47+H47+I47)</f>
        <v>393.80925354999994</v>
      </c>
      <c r="K47" s="5">
        <f t="shared" si="70"/>
        <v>393.80925354999994</v>
      </c>
      <c r="L47" s="5">
        <v>22.164356349999998</v>
      </c>
      <c r="M47" s="5">
        <v>0</v>
      </c>
      <c r="N47" s="5">
        <f>SUM(K47+L47+M47)</f>
        <v>415.97360989999993</v>
      </c>
      <c r="O47" s="5">
        <f t="shared" si="71"/>
        <v>415.97360989999993</v>
      </c>
      <c r="P47" s="5">
        <v>-11.02242942</v>
      </c>
      <c r="Q47" s="5">
        <v>0</v>
      </c>
      <c r="R47" s="5">
        <f>SUM(O47+P47+Q47)</f>
        <v>404.95118047999995</v>
      </c>
      <c r="S47" s="23">
        <v>32</v>
      </c>
    </row>
    <row r="48" spans="1:19" ht="12.6" customHeight="1" x14ac:dyDescent="0.2">
      <c r="A48" s="20">
        <v>33</v>
      </c>
      <c r="B48" s="25" t="s">
        <v>32</v>
      </c>
      <c r="C48" s="5">
        <v>205.84292008999986</v>
      </c>
      <c r="D48" s="5">
        <v>-29.96024349</v>
      </c>
      <c r="E48" s="5">
        <v>0</v>
      </c>
      <c r="F48" s="5">
        <f>SUM(C48+D48+E48)</f>
        <v>175.88267659999985</v>
      </c>
      <c r="G48" s="5">
        <f t="shared" si="69"/>
        <v>175.88267659999985</v>
      </c>
      <c r="H48" s="5">
        <v>56.591059860000001</v>
      </c>
      <c r="I48" s="5">
        <v>0</v>
      </c>
      <c r="J48" s="5">
        <f>SUM(G48+H48+I48)</f>
        <v>232.47373645999986</v>
      </c>
      <c r="K48" s="5">
        <f t="shared" si="70"/>
        <v>232.47373645999986</v>
      </c>
      <c r="L48" s="5">
        <v>150.02607416000001</v>
      </c>
      <c r="M48" s="5">
        <v>0</v>
      </c>
      <c r="N48" s="5">
        <f>SUM(K48+L48+M48)</f>
        <v>382.49981061999983</v>
      </c>
      <c r="O48" s="5">
        <f t="shared" si="71"/>
        <v>382.49981061999983</v>
      </c>
      <c r="P48" s="5">
        <v>-19.15760101</v>
      </c>
      <c r="Q48" s="5">
        <v>0</v>
      </c>
      <c r="R48" s="5">
        <f>SUM(O48+P48+Q48)</f>
        <v>363.34220960999983</v>
      </c>
      <c r="S48" s="23">
        <v>33</v>
      </c>
    </row>
    <row r="49" spans="1:19" ht="12.75" customHeight="1" x14ac:dyDescent="0.2">
      <c r="A49" s="20">
        <v>34</v>
      </c>
      <c r="B49" s="25" t="s">
        <v>36</v>
      </c>
      <c r="C49" s="5">
        <f>SUM(C50+C51+C52+C55)</f>
        <v>148.58808515000001</v>
      </c>
      <c r="D49" s="5">
        <f t="shared" ref="D49:J49" si="72">SUM(D50+D51+D52+D55)</f>
        <v>30.106842820000004</v>
      </c>
      <c r="E49" s="5">
        <f t="shared" si="72"/>
        <v>0</v>
      </c>
      <c r="F49" s="5">
        <f t="shared" si="72"/>
        <v>178.69492797000004</v>
      </c>
      <c r="G49" s="5">
        <f>SUM(G50+G51+G52+G55)</f>
        <v>178.69492797000004</v>
      </c>
      <c r="H49" s="5">
        <f t="shared" ref="H49:I49" si="73">SUM(H50+H51+H52+H55)</f>
        <v>26.759064310000003</v>
      </c>
      <c r="I49" s="5">
        <f t="shared" si="73"/>
        <v>0</v>
      </c>
      <c r="J49" s="5">
        <f t="shared" si="72"/>
        <v>205.45399228000002</v>
      </c>
      <c r="K49" s="5">
        <f>SUM(K50+K51+K52+K55)</f>
        <v>205.45399228000002</v>
      </c>
      <c r="L49" s="5">
        <f t="shared" ref="L49:N49" si="74">SUM(L50+L51+L52+L55)</f>
        <v>19.938364250000006</v>
      </c>
      <c r="M49" s="5">
        <f t="shared" si="74"/>
        <v>0</v>
      </c>
      <c r="N49" s="5">
        <f t="shared" si="74"/>
        <v>225.39235653000003</v>
      </c>
      <c r="O49" s="5">
        <f>SUM(O50+O51+O52+O55)</f>
        <v>225.39235653000003</v>
      </c>
      <c r="P49" s="5">
        <f t="shared" ref="P49:R49" si="75">SUM(P50+P51+P52+P55)</f>
        <v>-7.4159208500000053</v>
      </c>
      <c r="Q49" s="5">
        <f t="shared" si="75"/>
        <v>0</v>
      </c>
      <c r="R49" s="5">
        <f t="shared" si="75"/>
        <v>217.97643568000001</v>
      </c>
      <c r="S49" s="23">
        <v>34</v>
      </c>
    </row>
    <row r="50" spans="1:19" ht="12.75" customHeight="1" x14ac:dyDescent="0.2">
      <c r="A50" s="20">
        <v>35</v>
      </c>
      <c r="B50" s="26" t="s">
        <v>27</v>
      </c>
      <c r="C50" s="6">
        <v>0</v>
      </c>
      <c r="D50" s="6">
        <v>0</v>
      </c>
      <c r="E50" s="6">
        <v>0</v>
      </c>
      <c r="F50" s="5">
        <f>SUM(C50+D50+E50)</f>
        <v>0</v>
      </c>
      <c r="G50" s="5">
        <f t="shared" ref="G50:G51" si="76">SUM(F50)</f>
        <v>0</v>
      </c>
      <c r="H50" s="6">
        <v>0</v>
      </c>
      <c r="I50" s="6">
        <v>0</v>
      </c>
      <c r="J50" s="5">
        <f>SUM(G50+H50+I50)</f>
        <v>0</v>
      </c>
      <c r="K50" s="5">
        <f t="shared" ref="K50:K51" si="77">SUM(J50)</f>
        <v>0</v>
      </c>
      <c r="L50" s="6">
        <v>0</v>
      </c>
      <c r="M50" s="6">
        <v>0</v>
      </c>
      <c r="N50" s="5">
        <f>SUM(K50+L50+M50)</f>
        <v>0</v>
      </c>
      <c r="O50" s="5">
        <f t="shared" ref="O50:O51" si="78">SUM(N50)</f>
        <v>0</v>
      </c>
      <c r="P50" s="6">
        <v>0</v>
      </c>
      <c r="Q50" s="6">
        <v>0</v>
      </c>
      <c r="R50" s="5">
        <f>SUM(O50+P50+Q50)</f>
        <v>0</v>
      </c>
      <c r="S50" s="23">
        <v>35</v>
      </c>
    </row>
    <row r="51" spans="1:19" ht="12.75" customHeight="1" x14ac:dyDescent="0.2">
      <c r="A51" s="20">
        <v>36</v>
      </c>
      <c r="B51" s="26" t="s">
        <v>28</v>
      </c>
      <c r="C51" s="5">
        <v>0.76696699999999995</v>
      </c>
      <c r="D51" s="5">
        <v>0.16211953000000012</v>
      </c>
      <c r="E51" s="5">
        <v>0</v>
      </c>
      <c r="F51" s="5">
        <f>SUM(C51+D51+E51)</f>
        <v>0.92908653000000008</v>
      </c>
      <c r="G51" s="5">
        <f t="shared" si="76"/>
        <v>0.92908653000000008</v>
      </c>
      <c r="H51" s="5">
        <v>3.35941475</v>
      </c>
      <c r="I51" s="5">
        <v>0</v>
      </c>
      <c r="J51" s="5">
        <f>SUM(G51+H51+I51)</f>
        <v>4.2885012800000002</v>
      </c>
      <c r="K51" s="5">
        <f t="shared" si="77"/>
        <v>4.2885012800000002</v>
      </c>
      <c r="L51" s="5">
        <v>3.6275499399999998</v>
      </c>
      <c r="M51" s="5">
        <v>0</v>
      </c>
      <c r="N51" s="5">
        <f>SUM(K51+L51+M51)</f>
        <v>7.9160512199999999</v>
      </c>
      <c r="O51" s="5">
        <f t="shared" si="78"/>
        <v>7.9160512199999999</v>
      </c>
      <c r="P51" s="5">
        <v>-7.4300517399999997</v>
      </c>
      <c r="Q51" s="5">
        <v>0</v>
      </c>
      <c r="R51" s="5">
        <f>SUM(O51+P51+Q51)</f>
        <v>0.48599948000000026</v>
      </c>
      <c r="S51" s="23">
        <v>36</v>
      </c>
    </row>
    <row r="52" spans="1:19" ht="12.75" customHeight="1" x14ac:dyDescent="0.2">
      <c r="A52" s="20">
        <v>37</v>
      </c>
      <c r="B52" s="25" t="s">
        <v>29</v>
      </c>
      <c r="C52" s="5">
        <f>SUM(C53+C54)</f>
        <v>147.82111815000002</v>
      </c>
      <c r="D52" s="5">
        <f t="shared" ref="D52:J52" si="79">SUM(D53+D54)</f>
        <v>29.944723290000002</v>
      </c>
      <c r="E52" s="5">
        <f t="shared" si="79"/>
        <v>0</v>
      </c>
      <c r="F52" s="5">
        <f t="shared" si="79"/>
        <v>177.76584144000003</v>
      </c>
      <c r="G52" s="5">
        <f>SUM(G53+G54)</f>
        <v>177.76584144000003</v>
      </c>
      <c r="H52" s="5">
        <f t="shared" ref="H52:I52" si="80">SUM(H53+H54)</f>
        <v>23.399649560000004</v>
      </c>
      <c r="I52" s="5">
        <f t="shared" si="80"/>
        <v>0</v>
      </c>
      <c r="J52" s="5">
        <f t="shared" si="79"/>
        <v>201.16549100000003</v>
      </c>
      <c r="K52" s="5">
        <f>SUM(K53+K54)</f>
        <v>201.16549100000003</v>
      </c>
      <c r="L52" s="5">
        <f t="shared" ref="L52:N52" si="81">SUM(L53+L54)</f>
        <v>16.310814310000005</v>
      </c>
      <c r="M52" s="5">
        <f t="shared" si="81"/>
        <v>0</v>
      </c>
      <c r="N52" s="5">
        <f t="shared" si="81"/>
        <v>217.47630531000001</v>
      </c>
      <c r="O52" s="5">
        <f>SUM(O53+O54)</f>
        <v>217.47630531000001</v>
      </c>
      <c r="P52" s="5">
        <f t="shared" ref="P52:R52" si="82">SUM(P53+P54)</f>
        <v>1.4130889999994095E-2</v>
      </c>
      <c r="Q52" s="5">
        <f t="shared" si="82"/>
        <v>0</v>
      </c>
      <c r="R52" s="5">
        <f t="shared" si="82"/>
        <v>217.4904362</v>
      </c>
      <c r="S52" s="23">
        <v>37</v>
      </c>
    </row>
    <row r="53" spans="1:19" ht="12.6" customHeight="1" x14ac:dyDescent="0.2">
      <c r="A53" s="20">
        <v>38</v>
      </c>
      <c r="B53" s="26" t="s">
        <v>30</v>
      </c>
      <c r="C53" s="5">
        <v>145.58727143000002</v>
      </c>
      <c r="D53" s="5">
        <v>31.969444540000001</v>
      </c>
      <c r="E53" s="5">
        <v>0</v>
      </c>
      <c r="F53" s="5">
        <f>SUM(C53+D53+E53)</f>
        <v>177.55671597000003</v>
      </c>
      <c r="G53" s="5">
        <f t="shared" ref="G53:G55" si="83">SUM(F53)</f>
        <v>177.55671597000003</v>
      </c>
      <c r="H53" s="5">
        <v>23.416302010000003</v>
      </c>
      <c r="I53" s="5">
        <v>0</v>
      </c>
      <c r="J53" s="5">
        <f>SUM(G53+H53+I53)</f>
        <v>200.97301798000004</v>
      </c>
      <c r="K53" s="5">
        <f t="shared" ref="K53:K55" si="84">SUM(J53)</f>
        <v>200.97301798000004</v>
      </c>
      <c r="L53" s="5">
        <v>16.049198250000003</v>
      </c>
      <c r="M53" s="5">
        <v>0</v>
      </c>
      <c r="N53" s="5">
        <f>SUM(K53+L53+M53)</f>
        <v>217.02221623000003</v>
      </c>
      <c r="O53" s="5">
        <f t="shared" ref="O53:O55" si="85">SUM(N53)</f>
        <v>217.02221623000003</v>
      </c>
      <c r="P53" s="5">
        <v>0.23043157999999409</v>
      </c>
      <c r="Q53" s="5">
        <v>0</v>
      </c>
      <c r="R53" s="5">
        <f>SUM(O53+P53+Q53)</f>
        <v>217.25264781000001</v>
      </c>
      <c r="S53" s="23">
        <v>38</v>
      </c>
    </row>
    <row r="54" spans="1:19" ht="12.6" customHeight="1" x14ac:dyDescent="0.2">
      <c r="A54" s="20">
        <v>39</v>
      </c>
      <c r="B54" s="26" t="s">
        <v>31</v>
      </c>
      <c r="C54" s="5">
        <v>2.2338467199999954</v>
      </c>
      <c r="D54" s="5">
        <v>-2.0247212500000002</v>
      </c>
      <c r="E54" s="5">
        <v>0</v>
      </c>
      <c r="F54" s="5">
        <f>SUM(C54+D54+E54)</f>
        <v>0.20912546999999515</v>
      </c>
      <c r="G54" s="5">
        <f t="shared" si="83"/>
        <v>0.20912546999999515</v>
      </c>
      <c r="H54" s="5">
        <v>-1.6652449999999999E-2</v>
      </c>
      <c r="I54" s="5">
        <v>0</v>
      </c>
      <c r="J54" s="5">
        <f>SUM(G54+H54+I54)</f>
        <v>0.19247301999999517</v>
      </c>
      <c r="K54" s="5">
        <f t="shared" si="84"/>
        <v>0.19247301999999517</v>
      </c>
      <c r="L54" s="5">
        <v>0.26161606000000004</v>
      </c>
      <c r="M54" s="5">
        <v>0</v>
      </c>
      <c r="N54" s="5">
        <f>SUM(K54+L54+M54)</f>
        <v>0.4540890799999952</v>
      </c>
      <c r="O54" s="5">
        <f t="shared" si="85"/>
        <v>0.4540890799999952</v>
      </c>
      <c r="P54" s="5">
        <v>-0.21630068999999999</v>
      </c>
      <c r="Q54" s="5">
        <v>0</v>
      </c>
      <c r="R54" s="5">
        <f>SUM(O54+P54+Q54)</f>
        <v>0.23778838999999521</v>
      </c>
      <c r="S54" s="23">
        <v>39</v>
      </c>
    </row>
    <row r="55" spans="1:19" ht="12.75" customHeight="1" x14ac:dyDescent="0.2">
      <c r="A55" s="20">
        <v>40</v>
      </c>
      <c r="B55" s="25" t="s">
        <v>32</v>
      </c>
      <c r="C55" s="6">
        <v>0</v>
      </c>
      <c r="D55" s="6">
        <v>0</v>
      </c>
      <c r="E55" s="6">
        <v>0</v>
      </c>
      <c r="F55" s="5">
        <f>SUM(C55+D55+E55)</f>
        <v>0</v>
      </c>
      <c r="G55" s="5">
        <f t="shared" si="83"/>
        <v>0</v>
      </c>
      <c r="H55" s="6">
        <v>0</v>
      </c>
      <c r="I55" s="6">
        <v>0</v>
      </c>
      <c r="J55" s="5">
        <f>SUM(G55+H55+I55)</f>
        <v>0</v>
      </c>
      <c r="K55" s="5">
        <f t="shared" si="84"/>
        <v>0</v>
      </c>
      <c r="L55" s="6">
        <v>0</v>
      </c>
      <c r="M55" s="6">
        <v>0</v>
      </c>
      <c r="N55" s="5">
        <f>SUM(K55+L55+M55)</f>
        <v>0</v>
      </c>
      <c r="O55" s="5">
        <f t="shared" si="85"/>
        <v>0</v>
      </c>
      <c r="P55" s="6">
        <v>0</v>
      </c>
      <c r="Q55" s="6">
        <v>0</v>
      </c>
      <c r="R55" s="5">
        <f>SUM(O55+P55+Q55)</f>
        <v>0</v>
      </c>
      <c r="S55" s="23">
        <v>40</v>
      </c>
    </row>
    <row r="56" spans="1:19" ht="12.75" customHeight="1" x14ac:dyDescent="0.2">
      <c r="A56" s="20">
        <v>41</v>
      </c>
      <c r="B56" s="25" t="s">
        <v>104</v>
      </c>
      <c r="C56" s="58">
        <f t="shared" ref="C56:R56" si="86">SUM(C57+C70+C79+C86)</f>
        <v>62115.378251860013</v>
      </c>
      <c r="D56" s="58">
        <f t="shared" si="86"/>
        <v>2710.8642901599997</v>
      </c>
      <c r="E56" s="58">
        <f t="shared" si="86"/>
        <v>0</v>
      </c>
      <c r="F56" s="58">
        <f t="shared" si="86"/>
        <v>64826.242542020009</v>
      </c>
      <c r="G56" s="58">
        <f t="shared" si="86"/>
        <v>64826.242542020009</v>
      </c>
      <c r="H56" s="58">
        <f t="shared" si="86"/>
        <v>-843.03890550000006</v>
      </c>
      <c r="I56" s="58">
        <f t="shared" si="86"/>
        <v>0</v>
      </c>
      <c r="J56" s="58">
        <f t="shared" si="86"/>
        <v>63983.203636520004</v>
      </c>
      <c r="K56" s="58">
        <f t="shared" si="86"/>
        <v>63983.203636520004</v>
      </c>
      <c r="L56" s="58">
        <f t="shared" si="86"/>
        <v>-586.02752528999974</v>
      </c>
      <c r="M56" s="58">
        <f t="shared" si="86"/>
        <v>0</v>
      </c>
      <c r="N56" s="58">
        <f t="shared" si="86"/>
        <v>63397.176111230008</v>
      </c>
      <c r="O56" s="58">
        <f t="shared" si="86"/>
        <v>63397.176111230008</v>
      </c>
      <c r="P56" s="58">
        <f t="shared" si="86"/>
        <v>2684.4057215500006</v>
      </c>
      <c r="Q56" s="58">
        <f t="shared" si="86"/>
        <v>0</v>
      </c>
      <c r="R56" s="58">
        <f t="shared" si="86"/>
        <v>66081.581832780008</v>
      </c>
      <c r="S56" s="23">
        <v>41</v>
      </c>
    </row>
    <row r="57" spans="1:19" ht="12.75" customHeight="1" x14ac:dyDescent="0.2">
      <c r="A57" s="20">
        <v>42</v>
      </c>
      <c r="B57" s="25" t="s">
        <v>37</v>
      </c>
      <c r="C57" s="58">
        <f>SUM(C58)</f>
        <v>10324.113431319998</v>
      </c>
      <c r="D57" s="58">
        <f t="shared" ref="D57:R57" si="87">SUM(D58)</f>
        <v>405.41540749000001</v>
      </c>
      <c r="E57" s="58">
        <f t="shared" si="87"/>
        <v>0</v>
      </c>
      <c r="F57" s="58">
        <f t="shared" si="87"/>
        <v>10729.528838809998</v>
      </c>
      <c r="G57" s="58">
        <f>SUM(G58)</f>
        <v>10729.528838809998</v>
      </c>
      <c r="H57" s="58">
        <f t="shared" si="87"/>
        <v>-88.087484570000015</v>
      </c>
      <c r="I57" s="58">
        <f t="shared" si="87"/>
        <v>0</v>
      </c>
      <c r="J57" s="58">
        <f t="shared" si="87"/>
        <v>10641.441354239998</v>
      </c>
      <c r="K57" s="58">
        <f>SUM(K58)</f>
        <v>10641.441354239998</v>
      </c>
      <c r="L57" s="58">
        <f t="shared" si="87"/>
        <v>319.60420361000001</v>
      </c>
      <c r="M57" s="58">
        <f t="shared" si="87"/>
        <v>0</v>
      </c>
      <c r="N57" s="58">
        <f t="shared" si="87"/>
        <v>10961.045557849999</v>
      </c>
      <c r="O57" s="58">
        <f>SUM(O58)</f>
        <v>10961.045557849999</v>
      </c>
      <c r="P57" s="58">
        <f t="shared" ref="P57:Q57" si="88">SUM(P58)</f>
        <v>-215.5111253</v>
      </c>
      <c r="Q57" s="58">
        <f t="shared" si="88"/>
        <v>0</v>
      </c>
      <c r="R57" s="58">
        <f t="shared" si="87"/>
        <v>10745.534432549999</v>
      </c>
      <c r="S57" s="23">
        <v>42</v>
      </c>
    </row>
    <row r="58" spans="1:19" ht="12.75" customHeight="1" x14ac:dyDescent="0.2">
      <c r="A58" s="20">
        <v>43</v>
      </c>
      <c r="B58" s="25" t="s">
        <v>38</v>
      </c>
      <c r="C58" s="5">
        <f>SUM(C59+C64)</f>
        <v>10324.113431319998</v>
      </c>
      <c r="D58" s="5">
        <f t="shared" ref="D58:J58" si="89">SUM(D59+D64)</f>
        <v>405.41540749000001</v>
      </c>
      <c r="E58" s="5">
        <f t="shared" si="89"/>
        <v>0</v>
      </c>
      <c r="F58" s="5">
        <f t="shared" si="89"/>
        <v>10729.528838809998</v>
      </c>
      <c r="G58" s="5">
        <f>SUM(G59+G64)</f>
        <v>10729.528838809998</v>
      </c>
      <c r="H58" s="5">
        <f t="shared" ref="H58:I58" si="90">SUM(H59+H64)</f>
        <v>-88.087484570000015</v>
      </c>
      <c r="I58" s="5">
        <f t="shared" si="90"/>
        <v>0</v>
      </c>
      <c r="J58" s="5">
        <f t="shared" si="89"/>
        <v>10641.441354239998</v>
      </c>
      <c r="K58" s="5">
        <f>SUM(K59+K64)</f>
        <v>10641.441354239998</v>
      </c>
      <c r="L58" s="5">
        <f t="shared" ref="L58:N58" si="91">SUM(L59+L64)</f>
        <v>319.60420361000001</v>
      </c>
      <c r="M58" s="5">
        <f t="shared" si="91"/>
        <v>0</v>
      </c>
      <c r="N58" s="5">
        <f t="shared" si="91"/>
        <v>10961.045557849999</v>
      </c>
      <c r="O58" s="5">
        <f>SUM(O59+O64)</f>
        <v>10961.045557849999</v>
      </c>
      <c r="P58" s="5">
        <f t="shared" ref="P58:R58" si="92">SUM(P59+P64)</f>
        <v>-215.5111253</v>
      </c>
      <c r="Q58" s="5">
        <f t="shared" si="92"/>
        <v>0</v>
      </c>
      <c r="R58" s="5">
        <f t="shared" si="92"/>
        <v>10745.534432549999</v>
      </c>
      <c r="S58" s="23">
        <v>43</v>
      </c>
    </row>
    <row r="59" spans="1:19" ht="12.75" customHeight="1" x14ac:dyDescent="0.2">
      <c r="A59" s="20">
        <v>44</v>
      </c>
      <c r="B59" s="25" t="s">
        <v>39</v>
      </c>
      <c r="C59" s="5">
        <f>SUM(C60+C61+C62+C63)</f>
        <v>3148.3226721499996</v>
      </c>
      <c r="D59" s="5">
        <f t="shared" ref="D59:J59" si="93">SUM(D60+D61+D62+D63)</f>
        <v>254.66056774999998</v>
      </c>
      <c r="E59" s="5">
        <f t="shared" si="93"/>
        <v>0</v>
      </c>
      <c r="F59" s="5">
        <f t="shared" si="93"/>
        <v>3402.9832398999997</v>
      </c>
      <c r="G59" s="5">
        <f>SUM(G60+G61+G62+G63)</f>
        <v>3402.9832398999997</v>
      </c>
      <c r="H59" s="5">
        <f t="shared" ref="H59:I59" si="94">SUM(H60+H61+H62+H63)</f>
        <v>14.514938119999998</v>
      </c>
      <c r="I59" s="5">
        <f t="shared" si="94"/>
        <v>0</v>
      </c>
      <c r="J59" s="5">
        <f t="shared" si="93"/>
        <v>3417.4981780200001</v>
      </c>
      <c r="K59" s="5">
        <f>SUM(K60+K61+K62+K63)</f>
        <v>3417.4981780200001</v>
      </c>
      <c r="L59" s="5">
        <f t="shared" ref="L59:N59" si="95">SUM(L60+L61+L62+L63)</f>
        <v>25.07289544</v>
      </c>
      <c r="M59" s="5">
        <f t="shared" si="95"/>
        <v>0</v>
      </c>
      <c r="N59" s="5">
        <f t="shared" si="95"/>
        <v>3442.5710734599998</v>
      </c>
      <c r="O59" s="5">
        <f>SUM(O60+O61+O62+O63)</f>
        <v>3442.5710734599998</v>
      </c>
      <c r="P59" s="5">
        <f t="shared" ref="P59:R59" si="96">SUM(P60+P61+P62+P63)</f>
        <v>-219.82797184</v>
      </c>
      <c r="Q59" s="5">
        <f t="shared" si="96"/>
        <v>0</v>
      </c>
      <c r="R59" s="5">
        <f t="shared" si="96"/>
        <v>3222.7431016199998</v>
      </c>
      <c r="S59" s="23">
        <v>44</v>
      </c>
    </row>
    <row r="60" spans="1:19" ht="12.6" customHeight="1" x14ac:dyDescent="0.2">
      <c r="A60" s="20">
        <v>45</v>
      </c>
      <c r="B60" s="26" t="s">
        <v>40</v>
      </c>
      <c r="C60" s="5">
        <v>1214.4545455500001</v>
      </c>
      <c r="D60" s="5">
        <v>223.57713777999999</v>
      </c>
      <c r="E60" s="5">
        <v>0</v>
      </c>
      <c r="F60" s="5">
        <f>SUM(C60+D60+E60)</f>
        <v>1438.0316833300001</v>
      </c>
      <c r="G60" s="5">
        <f t="shared" ref="G60:G63" si="97">SUM(F60)</f>
        <v>1438.0316833300001</v>
      </c>
      <c r="H60" s="5">
        <v>-32.833475100000001</v>
      </c>
      <c r="I60" s="5">
        <v>0</v>
      </c>
      <c r="J60" s="5">
        <f>SUM(G60+H60+I60)</f>
        <v>1405.1982082300001</v>
      </c>
      <c r="K60" s="5">
        <f t="shared" ref="K60:K63" si="98">SUM(J60)</f>
        <v>1405.1982082300001</v>
      </c>
      <c r="L60" s="5">
        <v>7.4395405600000002</v>
      </c>
      <c r="M60" s="5">
        <v>0</v>
      </c>
      <c r="N60" s="5">
        <f>SUM(K60+L60+M60)</f>
        <v>1412.6377487900002</v>
      </c>
      <c r="O60" s="5">
        <f t="shared" ref="O60:O63" si="99">SUM(N60)</f>
        <v>1412.6377487900002</v>
      </c>
      <c r="P60" s="5">
        <v>-232.07028045000001</v>
      </c>
      <c r="Q60" s="5">
        <v>0</v>
      </c>
      <c r="R60" s="5">
        <f>SUM(O60+P60+Q60)</f>
        <v>1180.5674683400002</v>
      </c>
      <c r="S60" s="23">
        <v>45</v>
      </c>
    </row>
    <row r="61" spans="1:19" ht="12.6" customHeight="1" x14ac:dyDescent="0.2">
      <c r="A61" s="20">
        <v>46</v>
      </c>
      <c r="B61" s="26" t="s">
        <v>41</v>
      </c>
      <c r="C61" s="6">
        <v>0</v>
      </c>
      <c r="D61" s="6">
        <v>0</v>
      </c>
      <c r="E61" s="6">
        <v>0</v>
      </c>
      <c r="F61" s="5">
        <f>SUM(C61+D61+E61)</f>
        <v>0</v>
      </c>
      <c r="G61" s="5">
        <f t="shared" si="97"/>
        <v>0</v>
      </c>
      <c r="H61" s="6">
        <v>0</v>
      </c>
      <c r="I61" s="6">
        <v>0</v>
      </c>
      <c r="J61" s="5">
        <f>SUM(G61+H61+I61)</f>
        <v>0</v>
      </c>
      <c r="K61" s="5">
        <f t="shared" si="98"/>
        <v>0</v>
      </c>
      <c r="L61" s="6">
        <v>0</v>
      </c>
      <c r="M61" s="6">
        <v>0</v>
      </c>
      <c r="N61" s="5">
        <f>SUM(K61+L61+M61)</f>
        <v>0</v>
      </c>
      <c r="O61" s="5">
        <f t="shared" si="99"/>
        <v>0</v>
      </c>
      <c r="P61" s="6">
        <v>0</v>
      </c>
      <c r="Q61" s="6">
        <v>0</v>
      </c>
      <c r="R61" s="5">
        <f>SUM(O61+P61+Q61)</f>
        <v>0</v>
      </c>
      <c r="S61" s="23">
        <v>46</v>
      </c>
    </row>
    <row r="62" spans="1:19" ht="12.6" customHeight="1" x14ac:dyDescent="0.2">
      <c r="A62" s="20">
        <v>47</v>
      </c>
      <c r="B62" s="26" t="s">
        <v>42</v>
      </c>
      <c r="C62" s="5">
        <v>1836.8719718699997</v>
      </c>
      <c r="D62" s="5">
        <v>28.55833797</v>
      </c>
      <c r="E62" s="5">
        <v>0</v>
      </c>
      <c r="F62" s="5">
        <f>SUM(C62+D62+E62)</f>
        <v>1865.4303098399996</v>
      </c>
      <c r="G62" s="5">
        <f t="shared" si="97"/>
        <v>1865.4303098399996</v>
      </c>
      <c r="H62" s="5">
        <v>44.798070299999999</v>
      </c>
      <c r="I62" s="5">
        <v>0</v>
      </c>
      <c r="J62" s="5">
        <f>SUM(G62+H62+I62)</f>
        <v>1910.2283801399997</v>
      </c>
      <c r="K62" s="5">
        <f t="shared" si="98"/>
        <v>1910.2283801399997</v>
      </c>
      <c r="L62" s="5">
        <v>15.05750853</v>
      </c>
      <c r="M62" s="5">
        <v>0</v>
      </c>
      <c r="N62" s="5">
        <f>SUM(K62+L62+M62)</f>
        <v>1925.2858886699996</v>
      </c>
      <c r="O62" s="5">
        <f t="shared" si="99"/>
        <v>1925.2858886699996</v>
      </c>
      <c r="P62" s="5">
        <v>9.6407038000000007</v>
      </c>
      <c r="Q62" s="5">
        <v>0</v>
      </c>
      <c r="R62" s="5">
        <f>SUM(O62+P62+Q62)</f>
        <v>1934.9265924699996</v>
      </c>
      <c r="S62" s="23">
        <v>47</v>
      </c>
    </row>
    <row r="63" spans="1:19" ht="12.6" customHeight="1" x14ac:dyDescent="0.2">
      <c r="A63" s="20">
        <v>48</v>
      </c>
      <c r="B63" s="26" t="s">
        <v>43</v>
      </c>
      <c r="C63" s="5">
        <v>96.996154729999986</v>
      </c>
      <c r="D63" s="5">
        <v>2.5250919999999999</v>
      </c>
      <c r="E63" s="5">
        <v>0</v>
      </c>
      <c r="F63" s="5">
        <f>SUM(C63+D63+E63)</f>
        <v>99.521246729999987</v>
      </c>
      <c r="G63" s="5">
        <f t="shared" si="97"/>
        <v>99.521246729999987</v>
      </c>
      <c r="H63" s="5">
        <v>2.5503429199999998</v>
      </c>
      <c r="I63" s="5">
        <v>0</v>
      </c>
      <c r="J63" s="5">
        <f>SUM(G63+H63+I63)</f>
        <v>102.07158964999999</v>
      </c>
      <c r="K63" s="5">
        <f t="shared" si="98"/>
        <v>102.07158964999999</v>
      </c>
      <c r="L63" s="5">
        <v>2.57584635</v>
      </c>
      <c r="M63" s="5">
        <v>0</v>
      </c>
      <c r="N63" s="5">
        <f>SUM(K63+L63+M63)</f>
        <v>104.647436</v>
      </c>
      <c r="O63" s="5">
        <f t="shared" si="99"/>
        <v>104.647436</v>
      </c>
      <c r="P63" s="5">
        <v>2.60160481</v>
      </c>
      <c r="Q63" s="5">
        <v>0</v>
      </c>
      <c r="R63" s="5">
        <f>SUM(O63+P63+Q63)</f>
        <v>107.24904081</v>
      </c>
      <c r="S63" s="23">
        <v>48</v>
      </c>
    </row>
    <row r="64" spans="1:19" ht="12.75" customHeight="1" x14ac:dyDescent="0.2">
      <c r="A64" s="20">
        <v>49</v>
      </c>
      <c r="B64" s="25" t="s">
        <v>44</v>
      </c>
      <c r="C64" s="5">
        <f t="shared" ref="C64:R64" si="100">SUM(C65+C66+C67+C68)</f>
        <v>7175.7907591699986</v>
      </c>
      <c r="D64" s="5">
        <f t="shared" si="100"/>
        <v>150.75483973999999</v>
      </c>
      <c r="E64" s="5">
        <f t="shared" si="100"/>
        <v>0</v>
      </c>
      <c r="F64" s="5">
        <f t="shared" si="100"/>
        <v>7326.5455989099992</v>
      </c>
      <c r="G64" s="5">
        <f t="shared" si="100"/>
        <v>7326.5455989099992</v>
      </c>
      <c r="H64" s="5">
        <f t="shared" si="100"/>
        <v>-102.60242269000001</v>
      </c>
      <c r="I64" s="5">
        <f t="shared" si="100"/>
        <v>0</v>
      </c>
      <c r="J64" s="5">
        <f t="shared" si="100"/>
        <v>7223.9431762199983</v>
      </c>
      <c r="K64" s="5">
        <f t="shared" si="100"/>
        <v>7223.9431762199983</v>
      </c>
      <c r="L64" s="5">
        <f t="shared" si="100"/>
        <v>294.53130816999999</v>
      </c>
      <c r="M64" s="5">
        <f t="shared" si="100"/>
        <v>0</v>
      </c>
      <c r="N64" s="5">
        <f t="shared" si="100"/>
        <v>7518.4744843899989</v>
      </c>
      <c r="O64" s="5">
        <f t="shared" si="100"/>
        <v>7518.4744843899989</v>
      </c>
      <c r="P64" s="5">
        <f t="shared" si="100"/>
        <v>4.3168465399999949</v>
      </c>
      <c r="Q64" s="5">
        <f t="shared" si="100"/>
        <v>0</v>
      </c>
      <c r="R64" s="5">
        <f t="shared" si="100"/>
        <v>7522.7913309299993</v>
      </c>
      <c r="S64" s="23">
        <v>49</v>
      </c>
    </row>
    <row r="65" spans="1:19" ht="12.6" customHeight="1" x14ac:dyDescent="0.2">
      <c r="A65" s="20">
        <v>50</v>
      </c>
      <c r="B65" s="26" t="s">
        <v>40</v>
      </c>
      <c r="C65" s="5">
        <v>1155.4494426200001</v>
      </c>
      <c r="D65" s="5">
        <v>-13.01502432</v>
      </c>
      <c r="E65" s="5">
        <v>0</v>
      </c>
      <c r="F65" s="5">
        <f>SUM(C65+D65+E65)</f>
        <v>1142.4344183000001</v>
      </c>
      <c r="G65" s="5">
        <f t="shared" ref="G65:G68" si="101">SUM(F65)</f>
        <v>1142.4344183000001</v>
      </c>
      <c r="H65" s="5">
        <v>-117.69044886</v>
      </c>
      <c r="I65" s="5">
        <v>0</v>
      </c>
      <c r="J65" s="5">
        <f>SUM(G65+H65+I65)</f>
        <v>1024.74396944</v>
      </c>
      <c r="K65" s="5">
        <f t="shared" ref="K65:K68" si="102">SUM(J65)</f>
        <v>1024.74396944</v>
      </c>
      <c r="L65" s="5">
        <v>208.01507111000001</v>
      </c>
      <c r="M65" s="5">
        <v>0</v>
      </c>
      <c r="N65" s="5">
        <f>SUM(K65+L65+M65)</f>
        <v>1232.75904055</v>
      </c>
      <c r="O65" s="5">
        <f t="shared" ref="O65:O68" si="103">SUM(N65)</f>
        <v>1232.75904055</v>
      </c>
      <c r="P65" s="5">
        <v>-52.300340830000003</v>
      </c>
      <c r="Q65" s="5">
        <v>0</v>
      </c>
      <c r="R65" s="5">
        <f>SUM(O65+P65+Q65)</f>
        <v>1180.4586997199999</v>
      </c>
      <c r="S65" s="23">
        <v>50</v>
      </c>
    </row>
    <row r="66" spans="1:19" ht="12.6" customHeight="1" x14ac:dyDescent="0.2">
      <c r="A66" s="20">
        <v>51</v>
      </c>
      <c r="B66" s="26" t="s">
        <v>41</v>
      </c>
      <c r="C66" s="6">
        <v>0</v>
      </c>
      <c r="D66" s="6">
        <v>0</v>
      </c>
      <c r="E66" s="6">
        <v>0</v>
      </c>
      <c r="F66" s="5">
        <f>SUM(C66+D66+E66)</f>
        <v>0</v>
      </c>
      <c r="G66" s="5">
        <f t="shared" si="101"/>
        <v>0</v>
      </c>
      <c r="H66" s="6">
        <v>0</v>
      </c>
      <c r="I66" s="6">
        <v>0</v>
      </c>
      <c r="J66" s="5">
        <f>SUM(G66+H66+I66)</f>
        <v>0</v>
      </c>
      <c r="K66" s="5">
        <f t="shared" si="102"/>
        <v>0</v>
      </c>
      <c r="L66" s="6">
        <v>0</v>
      </c>
      <c r="M66" s="6">
        <v>0</v>
      </c>
      <c r="N66" s="5">
        <f>SUM(K66+L66+M66)</f>
        <v>0</v>
      </c>
      <c r="O66" s="5">
        <f t="shared" si="103"/>
        <v>0</v>
      </c>
      <c r="P66" s="6">
        <v>0</v>
      </c>
      <c r="Q66" s="6">
        <v>0</v>
      </c>
      <c r="R66" s="5">
        <f>SUM(O66+P66+Q66)</f>
        <v>0</v>
      </c>
      <c r="S66" s="23">
        <v>51</v>
      </c>
    </row>
    <row r="67" spans="1:19" ht="12.6" customHeight="1" x14ac:dyDescent="0.2">
      <c r="A67" s="20">
        <v>52</v>
      </c>
      <c r="B67" s="26" t="s">
        <v>42</v>
      </c>
      <c r="C67" s="5">
        <v>5670.1592055699994</v>
      </c>
      <c r="D67" s="5">
        <v>159.31703836</v>
      </c>
      <c r="E67" s="5">
        <v>0</v>
      </c>
      <c r="F67" s="5">
        <f>SUM(C67+D67+E67)</f>
        <v>5829.4762439299993</v>
      </c>
      <c r="G67" s="5">
        <f t="shared" si="101"/>
        <v>5829.4762439299993</v>
      </c>
      <c r="H67" s="5">
        <v>14.52177814</v>
      </c>
      <c r="I67" s="5">
        <v>0</v>
      </c>
      <c r="J67" s="5">
        <f>SUM(G67+H67+I67)</f>
        <v>5843.998022069999</v>
      </c>
      <c r="K67" s="5">
        <f t="shared" si="102"/>
        <v>5843.998022069999</v>
      </c>
      <c r="L67" s="5">
        <v>82.024545579999995</v>
      </c>
      <c r="M67" s="5">
        <v>0</v>
      </c>
      <c r="N67" s="5">
        <f>SUM(K67+L67+M67)</f>
        <v>5926.0225676499995</v>
      </c>
      <c r="O67" s="5">
        <f t="shared" si="103"/>
        <v>5926.0225676499995</v>
      </c>
      <c r="P67" s="5">
        <v>52.080578979999999</v>
      </c>
      <c r="Q67" s="5">
        <v>0</v>
      </c>
      <c r="R67" s="5">
        <f>SUM(O67+P67+Q67)</f>
        <v>5978.1031466299992</v>
      </c>
      <c r="S67" s="23">
        <v>52</v>
      </c>
    </row>
    <row r="68" spans="1:19" ht="12.6" customHeight="1" x14ac:dyDescent="0.2">
      <c r="A68" s="20">
        <v>53</v>
      </c>
      <c r="B68" s="26" t="s">
        <v>43</v>
      </c>
      <c r="C68" s="5">
        <v>350.18211097999978</v>
      </c>
      <c r="D68" s="5">
        <v>4.4528257</v>
      </c>
      <c r="E68" s="5">
        <v>0</v>
      </c>
      <c r="F68" s="5">
        <f>SUM(C68+D68+E68)</f>
        <v>354.63493667999978</v>
      </c>
      <c r="G68" s="5">
        <f t="shared" si="101"/>
        <v>354.63493667999978</v>
      </c>
      <c r="H68" s="5">
        <v>0.56624803000000001</v>
      </c>
      <c r="I68" s="5">
        <v>0</v>
      </c>
      <c r="J68" s="5">
        <f>SUM(G68+H68+I68)</f>
        <v>355.20118470999978</v>
      </c>
      <c r="K68" s="5">
        <f t="shared" si="102"/>
        <v>355.20118470999978</v>
      </c>
      <c r="L68" s="5">
        <v>4.4916914800000001</v>
      </c>
      <c r="M68" s="5">
        <v>0</v>
      </c>
      <c r="N68" s="5">
        <f>SUM(K68+L68+M68)</f>
        <v>359.69287618999977</v>
      </c>
      <c r="O68" s="5">
        <f t="shared" si="103"/>
        <v>359.69287618999977</v>
      </c>
      <c r="P68" s="5">
        <v>4.5366083899999996</v>
      </c>
      <c r="Q68" s="5">
        <v>0</v>
      </c>
      <c r="R68" s="5">
        <f>SUM(O68+P68+Q68)</f>
        <v>364.22948457999979</v>
      </c>
      <c r="S68" s="23">
        <v>53</v>
      </c>
    </row>
    <row r="69" spans="1:19" ht="12.75" customHeight="1" x14ac:dyDescent="0.2">
      <c r="A69" s="20"/>
      <c r="B69" s="25" t="s">
        <v>152</v>
      </c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23"/>
    </row>
    <row r="70" spans="1:19" ht="14.1" customHeight="1" x14ac:dyDescent="0.2">
      <c r="A70" s="20">
        <v>54</v>
      </c>
      <c r="B70" s="25" t="s">
        <v>45</v>
      </c>
      <c r="C70" s="58">
        <f t="shared" ref="C70:R70" si="104">SUM(C71+C72+C73+C78)</f>
        <v>27813.428023630011</v>
      </c>
      <c r="D70" s="58">
        <f t="shared" si="104"/>
        <v>1315.9132648499999</v>
      </c>
      <c r="E70" s="58">
        <f t="shared" si="104"/>
        <v>0</v>
      </c>
      <c r="F70" s="58">
        <f t="shared" si="104"/>
        <v>29129.341288480013</v>
      </c>
      <c r="G70" s="58">
        <f t="shared" si="104"/>
        <v>29129.341288480013</v>
      </c>
      <c r="H70" s="58">
        <f t="shared" si="104"/>
        <v>-543.07512925000003</v>
      </c>
      <c r="I70" s="58">
        <f t="shared" si="104"/>
        <v>0</v>
      </c>
      <c r="J70" s="58">
        <f t="shared" si="104"/>
        <v>28586.26615923001</v>
      </c>
      <c r="K70" s="58">
        <f t="shared" si="104"/>
        <v>28586.26615923001</v>
      </c>
      <c r="L70" s="58">
        <f t="shared" si="104"/>
        <v>84.826536780000026</v>
      </c>
      <c r="M70" s="58">
        <f t="shared" si="104"/>
        <v>0</v>
      </c>
      <c r="N70" s="58">
        <f t="shared" si="104"/>
        <v>28671.092696010011</v>
      </c>
      <c r="O70" s="58">
        <f t="shared" si="104"/>
        <v>28671.092696010011</v>
      </c>
      <c r="P70" s="58">
        <f t="shared" si="104"/>
        <v>847.73969052000007</v>
      </c>
      <c r="Q70" s="58">
        <f t="shared" si="104"/>
        <v>0</v>
      </c>
      <c r="R70" s="58">
        <f t="shared" si="104"/>
        <v>29518.832386530012</v>
      </c>
      <c r="S70" s="23">
        <v>54</v>
      </c>
    </row>
    <row r="71" spans="1:19" ht="13.15" customHeight="1" x14ac:dyDescent="0.2">
      <c r="A71" s="20">
        <v>55</v>
      </c>
      <c r="B71" s="26" t="s">
        <v>46</v>
      </c>
      <c r="C71" s="6">
        <v>0</v>
      </c>
      <c r="D71" s="6">
        <v>0</v>
      </c>
      <c r="E71" s="6">
        <v>0</v>
      </c>
      <c r="F71" s="5">
        <f>SUM(C71+D71+E71)</f>
        <v>0</v>
      </c>
      <c r="G71" s="5">
        <f t="shared" ref="G71:G72" si="105">SUM(F71)</f>
        <v>0</v>
      </c>
      <c r="H71" s="6">
        <v>0</v>
      </c>
      <c r="I71" s="6">
        <v>0</v>
      </c>
      <c r="J71" s="5">
        <f>SUM(G71+H71+I71)</f>
        <v>0</v>
      </c>
      <c r="K71" s="5">
        <f t="shared" ref="K71:K72" si="106">SUM(J71)</f>
        <v>0</v>
      </c>
      <c r="L71" s="6">
        <v>0</v>
      </c>
      <c r="M71" s="6">
        <v>0</v>
      </c>
      <c r="N71" s="5">
        <f>SUM(K71+L71+M71)</f>
        <v>0</v>
      </c>
      <c r="O71" s="5">
        <f t="shared" ref="O71:O72" si="107">SUM(N71)</f>
        <v>0</v>
      </c>
      <c r="P71" s="6">
        <v>0</v>
      </c>
      <c r="Q71" s="6">
        <v>0</v>
      </c>
      <c r="R71" s="5">
        <f>SUM(O71+P71+Q71)</f>
        <v>0</v>
      </c>
      <c r="S71" s="23">
        <v>55</v>
      </c>
    </row>
    <row r="72" spans="1:19" ht="13.15" customHeight="1" x14ac:dyDescent="0.2">
      <c r="A72" s="20">
        <v>56</v>
      </c>
      <c r="B72" s="25" t="s">
        <v>47</v>
      </c>
      <c r="C72" s="5">
        <v>257.5</v>
      </c>
      <c r="D72" s="5">
        <v>0</v>
      </c>
      <c r="E72" s="5">
        <v>0</v>
      </c>
      <c r="F72" s="5">
        <f>SUM(C72+D72+E72)</f>
        <v>257.5</v>
      </c>
      <c r="G72" s="5">
        <f t="shared" si="105"/>
        <v>257.5</v>
      </c>
      <c r="H72" s="5">
        <v>0</v>
      </c>
      <c r="I72" s="5">
        <v>0</v>
      </c>
      <c r="J72" s="5">
        <f>SUM(G72+H72+I72)</f>
        <v>257.5</v>
      </c>
      <c r="K72" s="5">
        <f t="shared" si="106"/>
        <v>257.5</v>
      </c>
      <c r="L72" s="5">
        <v>0</v>
      </c>
      <c r="M72" s="5">
        <v>0</v>
      </c>
      <c r="N72" s="5">
        <f>SUM(K72+L72+M72)</f>
        <v>257.5</v>
      </c>
      <c r="O72" s="5">
        <f t="shared" si="107"/>
        <v>257.5</v>
      </c>
      <c r="P72" s="5">
        <v>0</v>
      </c>
      <c r="Q72" s="5">
        <v>0</v>
      </c>
      <c r="R72" s="5">
        <f>SUM(O72+P72+Q72)</f>
        <v>257.5</v>
      </c>
      <c r="S72" s="23">
        <v>56</v>
      </c>
    </row>
    <row r="73" spans="1:19" ht="13.15" customHeight="1" x14ac:dyDescent="0.2">
      <c r="A73" s="20">
        <v>57</v>
      </c>
      <c r="B73" s="26" t="s">
        <v>48</v>
      </c>
      <c r="C73" s="5">
        <f>SUM(C74+C75)</f>
        <v>27555.928023630011</v>
      </c>
      <c r="D73" s="5">
        <f t="shared" ref="D73:J73" si="108">SUM(D74+D75)</f>
        <v>1315.9132648499999</v>
      </c>
      <c r="E73" s="5">
        <f t="shared" si="108"/>
        <v>0</v>
      </c>
      <c r="F73" s="5">
        <f t="shared" si="108"/>
        <v>28871.841288480013</v>
      </c>
      <c r="G73" s="5">
        <f>SUM(G74+G75)</f>
        <v>28871.841288480013</v>
      </c>
      <c r="H73" s="5">
        <f t="shared" ref="H73:I73" si="109">SUM(H74+H75)</f>
        <v>-543.07512925000003</v>
      </c>
      <c r="I73" s="5">
        <f t="shared" si="109"/>
        <v>0</v>
      </c>
      <c r="J73" s="5">
        <f t="shared" si="108"/>
        <v>28328.76615923001</v>
      </c>
      <c r="K73" s="5">
        <f>SUM(K74+K75)</f>
        <v>28328.76615923001</v>
      </c>
      <c r="L73" s="5">
        <f t="shared" ref="L73:N73" si="110">SUM(L74+L75)</f>
        <v>84.826536780000026</v>
      </c>
      <c r="M73" s="5">
        <f t="shared" si="110"/>
        <v>0</v>
      </c>
      <c r="N73" s="5">
        <f t="shared" si="110"/>
        <v>28413.592696010011</v>
      </c>
      <c r="O73" s="5">
        <f>SUM(O74+O75)</f>
        <v>28413.592696010011</v>
      </c>
      <c r="P73" s="5">
        <f t="shared" ref="P73:R73" si="111">SUM(P74+P75)</f>
        <v>847.73969052000007</v>
      </c>
      <c r="Q73" s="5">
        <f t="shared" si="111"/>
        <v>0</v>
      </c>
      <c r="R73" s="5">
        <f t="shared" si="111"/>
        <v>29261.332386530012</v>
      </c>
      <c r="S73" s="23">
        <v>57</v>
      </c>
    </row>
    <row r="74" spans="1:19" ht="13.15" customHeight="1" x14ac:dyDescent="0.2">
      <c r="A74" s="20">
        <v>58</v>
      </c>
      <c r="B74" s="26" t="s">
        <v>49</v>
      </c>
      <c r="C74" s="6">
        <v>0</v>
      </c>
      <c r="D74" s="6">
        <v>0</v>
      </c>
      <c r="E74" s="6">
        <v>0</v>
      </c>
      <c r="F74" s="5">
        <f>SUM(C74+D74+E74)</f>
        <v>0</v>
      </c>
      <c r="G74" s="5">
        <f>SUM(F74)</f>
        <v>0</v>
      </c>
      <c r="H74" s="6">
        <v>0</v>
      </c>
      <c r="I74" s="6">
        <v>0</v>
      </c>
      <c r="J74" s="5">
        <f>SUM(G74+H74+I74)</f>
        <v>0</v>
      </c>
      <c r="K74" s="5">
        <f>SUM(J74)</f>
        <v>0</v>
      </c>
      <c r="L74" s="6">
        <v>0</v>
      </c>
      <c r="M74" s="6">
        <v>0</v>
      </c>
      <c r="N74" s="5">
        <f>SUM(K74+L74+M74)</f>
        <v>0</v>
      </c>
      <c r="O74" s="5">
        <f>SUM(N74)</f>
        <v>0</v>
      </c>
      <c r="P74" s="6">
        <v>0</v>
      </c>
      <c r="Q74" s="6">
        <v>0</v>
      </c>
      <c r="R74" s="5">
        <f>SUM(O74+P74+Q74)</f>
        <v>0</v>
      </c>
      <c r="S74" s="23">
        <v>58</v>
      </c>
    </row>
    <row r="75" spans="1:19" ht="13.15" customHeight="1" x14ac:dyDescent="0.2">
      <c r="A75" s="20">
        <v>59</v>
      </c>
      <c r="B75" s="26" t="s">
        <v>50</v>
      </c>
      <c r="C75" s="5">
        <f>SUM(C76+C77)</f>
        <v>27555.928023630011</v>
      </c>
      <c r="D75" s="5">
        <f t="shared" ref="D75:J75" si="112">SUM(D76+D77)</f>
        <v>1315.9132648499999</v>
      </c>
      <c r="E75" s="5">
        <f t="shared" si="112"/>
        <v>0</v>
      </c>
      <c r="F75" s="5">
        <f t="shared" si="112"/>
        <v>28871.841288480013</v>
      </c>
      <c r="G75" s="5">
        <f>SUM(G76+G77)</f>
        <v>28871.841288480013</v>
      </c>
      <c r="H75" s="5">
        <f t="shared" ref="H75:I75" si="113">SUM(H76+H77)</f>
        <v>-543.07512925000003</v>
      </c>
      <c r="I75" s="5">
        <f t="shared" si="113"/>
        <v>0</v>
      </c>
      <c r="J75" s="5">
        <f t="shared" si="112"/>
        <v>28328.76615923001</v>
      </c>
      <c r="K75" s="5">
        <f>SUM(K76+K77)</f>
        <v>28328.76615923001</v>
      </c>
      <c r="L75" s="5">
        <f t="shared" ref="L75:N75" si="114">SUM(L76+L77)</f>
        <v>84.826536780000026</v>
      </c>
      <c r="M75" s="5">
        <f t="shared" si="114"/>
        <v>0</v>
      </c>
      <c r="N75" s="5">
        <f t="shared" si="114"/>
        <v>28413.592696010011</v>
      </c>
      <c r="O75" s="5">
        <f>SUM(O76+O77)</f>
        <v>28413.592696010011</v>
      </c>
      <c r="P75" s="5">
        <f t="shared" ref="P75:R75" si="115">SUM(P76+P77)</f>
        <v>847.73969052000007</v>
      </c>
      <c r="Q75" s="5">
        <f t="shared" si="115"/>
        <v>0</v>
      </c>
      <c r="R75" s="5">
        <f t="shared" si="115"/>
        <v>29261.332386530012</v>
      </c>
      <c r="S75" s="23">
        <v>59</v>
      </c>
    </row>
    <row r="76" spans="1:19" ht="13.15" customHeight="1" x14ac:dyDescent="0.2">
      <c r="A76" s="20">
        <v>60</v>
      </c>
      <c r="B76" s="26" t="s">
        <v>51</v>
      </c>
      <c r="C76" s="5">
        <v>20012.333781040012</v>
      </c>
      <c r="D76" s="5">
        <v>991.27359078999996</v>
      </c>
      <c r="E76" s="5">
        <v>0</v>
      </c>
      <c r="F76" s="5">
        <f>SUM(C76+D76+E76)</f>
        <v>21003.60737183001</v>
      </c>
      <c r="G76" s="5">
        <f t="shared" ref="G76:G78" si="116">SUM(F76)</f>
        <v>21003.60737183001</v>
      </c>
      <c r="H76" s="5">
        <v>49.190525280000003</v>
      </c>
      <c r="I76" s="5">
        <v>0</v>
      </c>
      <c r="J76" s="5">
        <f>SUM(G76+H76+I76)</f>
        <v>21052.797897110009</v>
      </c>
      <c r="K76" s="5">
        <f t="shared" ref="K76:K78" si="117">SUM(J76)</f>
        <v>21052.797897110009</v>
      </c>
      <c r="L76" s="5">
        <v>246.14585173</v>
      </c>
      <c r="M76" s="5">
        <v>0</v>
      </c>
      <c r="N76" s="5">
        <f>SUM(K76+L76+M76)</f>
        <v>21298.943748840011</v>
      </c>
      <c r="O76" s="5">
        <f t="shared" ref="O76:O78" si="118">SUM(N76)</f>
        <v>21298.943748840011</v>
      </c>
      <c r="P76" s="5">
        <v>942.10858167000004</v>
      </c>
      <c r="Q76" s="5">
        <v>0</v>
      </c>
      <c r="R76" s="5">
        <f>SUM(O76+P76+Q76)</f>
        <v>22241.052330510011</v>
      </c>
      <c r="S76" s="23">
        <v>60</v>
      </c>
    </row>
    <row r="77" spans="1:19" ht="13.15" customHeight="1" x14ac:dyDescent="0.2">
      <c r="A77" s="20">
        <v>61</v>
      </c>
      <c r="B77" s="26" t="s">
        <v>52</v>
      </c>
      <c r="C77" s="5">
        <v>7543.5942425900002</v>
      </c>
      <c r="D77" s="5">
        <v>324.63967406</v>
      </c>
      <c r="E77" s="5">
        <v>0</v>
      </c>
      <c r="F77" s="5">
        <f>SUM(C77+D77+E77)</f>
        <v>7868.2339166500005</v>
      </c>
      <c r="G77" s="5">
        <f t="shared" si="116"/>
        <v>7868.2339166500005</v>
      </c>
      <c r="H77" s="5">
        <v>-592.26565453000001</v>
      </c>
      <c r="I77" s="5">
        <v>0</v>
      </c>
      <c r="J77" s="5">
        <f>SUM(G77+H77+I77)</f>
        <v>7275.9682621200009</v>
      </c>
      <c r="K77" s="5">
        <f t="shared" si="117"/>
        <v>7275.9682621200009</v>
      </c>
      <c r="L77" s="5">
        <v>-161.31931494999998</v>
      </c>
      <c r="M77" s="5">
        <v>0</v>
      </c>
      <c r="N77" s="5">
        <f>SUM(K77+L77+M77)</f>
        <v>7114.6489471700006</v>
      </c>
      <c r="O77" s="5">
        <f t="shared" si="118"/>
        <v>7114.6489471700006</v>
      </c>
      <c r="P77" s="5">
        <v>-94.368891149999996</v>
      </c>
      <c r="Q77" s="5">
        <v>0</v>
      </c>
      <c r="R77" s="5">
        <f>SUM(O77+P77+Q77)</f>
        <v>7020.2800560200003</v>
      </c>
      <c r="S77" s="23">
        <v>61</v>
      </c>
    </row>
    <row r="78" spans="1:19" ht="13.15" customHeight="1" x14ac:dyDescent="0.2">
      <c r="A78" s="20">
        <v>62</v>
      </c>
      <c r="B78" s="25" t="s">
        <v>53</v>
      </c>
      <c r="C78" s="6">
        <v>0</v>
      </c>
      <c r="D78" s="6">
        <v>0</v>
      </c>
      <c r="E78" s="6">
        <v>0</v>
      </c>
      <c r="F78" s="5">
        <f>SUM(C78+D78+E78)</f>
        <v>0</v>
      </c>
      <c r="G78" s="5">
        <f t="shared" si="116"/>
        <v>0</v>
      </c>
      <c r="H78" s="6">
        <v>0</v>
      </c>
      <c r="I78" s="6">
        <v>0</v>
      </c>
      <c r="J78" s="5">
        <f>SUM(G78+H78+I78)</f>
        <v>0</v>
      </c>
      <c r="K78" s="5">
        <f t="shared" si="117"/>
        <v>0</v>
      </c>
      <c r="L78" s="6">
        <v>0</v>
      </c>
      <c r="M78" s="6">
        <v>0</v>
      </c>
      <c r="N78" s="5">
        <f>SUM(K78+L78+M78)</f>
        <v>0</v>
      </c>
      <c r="O78" s="5">
        <f t="shared" si="118"/>
        <v>0</v>
      </c>
      <c r="P78" s="6">
        <v>0</v>
      </c>
      <c r="Q78" s="6">
        <v>0</v>
      </c>
      <c r="R78" s="5">
        <f>SUM(O78+P78+Q78)</f>
        <v>0</v>
      </c>
      <c r="S78" s="23">
        <v>62</v>
      </c>
    </row>
    <row r="79" spans="1:19" ht="14.1" customHeight="1" x14ac:dyDescent="0.2">
      <c r="A79" s="20">
        <v>63</v>
      </c>
      <c r="B79" s="25" t="s">
        <v>54</v>
      </c>
      <c r="C79" s="58">
        <f>SUM(C80+C81+C82+C85)</f>
        <v>21528.235633930006</v>
      </c>
      <c r="D79" s="58">
        <f t="shared" ref="D79:J79" si="119">SUM(D80+D81+D82+D85)</f>
        <v>850.95727045999979</v>
      </c>
      <c r="E79" s="58">
        <f t="shared" si="119"/>
        <v>0</v>
      </c>
      <c r="F79" s="58">
        <f t="shared" si="119"/>
        <v>22379.192904390005</v>
      </c>
      <c r="G79" s="58">
        <f>SUM(G80+G81+G82+G85)</f>
        <v>22379.192904390005</v>
      </c>
      <c r="H79" s="58">
        <f t="shared" ref="H79:I79" si="120">SUM(H80+H81+H82+H85)</f>
        <v>-348.30900559999998</v>
      </c>
      <c r="I79" s="58">
        <f t="shared" si="120"/>
        <v>0</v>
      </c>
      <c r="J79" s="58">
        <f t="shared" si="119"/>
        <v>22030.883898790005</v>
      </c>
      <c r="K79" s="58">
        <f>SUM(K80+K81+K82+K85)</f>
        <v>22030.883898790005</v>
      </c>
      <c r="L79" s="58">
        <f t="shared" ref="L79:N79" si="121">SUM(L80+L81+L82+L85)</f>
        <v>-780.95237466999981</v>
      </c>
      <c r="M79" s="58">
        <f t="shared" si="121"/>
        <v>0</v>
      </c>
      <c r="N79" s="58">
        <f t="shared" si="121"/>
        <v>21249.931524120006</v>
      </c>
      <c r="O79" s="58">
        <f>SUM(O80+O81+O82+O85)</f>
        <v>21249.931524120006</v>
      </c>
      <c r="P79" s="58">
        <f t="shared" ref="P79:R79" si="122">SUM(P80+P81+P82+P85)</f>
        <v>2163.470460980001</v>
      </c>
      <c r="Q79" s="58">
        <f t="shared" si="122"/>
        <v>0</v>
      </c>
      <c r="R79" s="58">
        <f t="shared" si="122"/>
        <v>23413.401985100005</v>
      </c>
      <c r="S79" s="23">
        <v>63</v>
      </c>
    </row>
    <row r="80" spans="1:19" ht="13.15" customHeight="1" x14ac:dyDescent="0.2">
      <c r="A80" s="20">
        <v>64</v>
      </c>
      <c r="B80" s="26" t="s">
        <v>55</v>
      </c>
      <c r="C80" s="6">
        <v>0</v>
      </c>
      <c r="D80" s="6">
        <v>0</v>
      </c>
      <c r="E80" s="6">
        <v>0</v>
      </c>
      <c r="F80" s="5">
        <f>SUM(C80+D80+E80)</f>
        <v>0</v>
      </c>
      <c r="G80" s="5">
        <f t="shared" ref="G80:G81" si="123">SUM(F80)</f>
        <v>0</v>
      </c>
      <c r="H80" s="6">
        <v>0</v>
      </c>
      <c r="I80" s="6">
        <v>0</v>
      </c>
      <c r="J80" s="5">
        <f>SUM(G80+H80+I80)</f>
        <v>0</v>
      </c>
      <c r="K80" s="5">
        <f t="shared" ref="K80:K81" si="124">SUM(J80)</f>
        <v>0</v>
      </c>
      <c r="L80" s="6">
        <v>0</v>
      </c>
      <c r="M80" s="6">
        <v>0</v>
      </c>
      <c r="N80" s="5">
        <f>SUM(K80+L80+M80)</f>
        <v>0</v>
      </c>
      <c r="O80" s="5">
        <f t="shared" ref="O80:O81" si="125">SUM(N80)</f>
        <v>0</v>
      </c>
      <c r="P80" s="6">
        <v>0</v>
      </c>
      <c r="Q80" s="6">
        <v>0</v>
      </c>
      <c r="R80" s="5">
        <f>SUM(O80+P80+Q80)</f>
        <v>0</v>
      </c>
      <c r="S80" s="23">
        <v>64</v>
      </c>
    </row>
    <row r="81" spans="1:19" ht="13.15" customHeight="1" x14ac:dyDescent="0.2">
      <c r="A81" s="20">
        <v>65</v>
      </c>
      <c r="B81" s="26" t="s">
        <v>56</v>
      </c>
      <c r="C81" s="5">
        <v>17.822615579999777</v>
      </c>
      <c r="D81" s="5">
        <v>-8.9271150699999993</v>
      </c>
      <c r="E81" s="5">
        <v>0</v>
      </c>
      <c r="F81" s="5">
        <f>SUM(C81+D81+E81)</f>
        <v>8.8955005099997777</v>
      </c>
      <c r="G81" s="5">
        <f t="shared" si="123"/>
        <v>8.8955005099997777</v>
      </c>
      <c r="H81" s="5">
        <v>7.1055237100000017</v>
      </c>
      <c r="I81" s="5">
        <v>0</v>
      </c>
      <c r="J81" s="5">
        <f>SUM(G81+H81+I81)</f>
        <v>16.001024219999778</v>
      </c>
      <c r="K81" s="5">
        <f t="shared" si="124"/>
        <v>16.001024219999778</v>
      </c>
      <c r="L81" s="5">
        <v>11.334255859999995</v>
      </c>
      <c r="M81" s="5">
        <v>0</v>
      </c>
      <c r="N81" s="5">
        <f>SUM(K81+L81+M81)</f>
        <v>27.335280079999773</v>
      </c>
      <c r="O81" s="5">
        <f t="shared" si="125"/>
        <v>27.335280079999773</v>
      </c>
      <c r="P81" s="5">
        <v>-5.7149010999999952</v>
      </c>
      <c r="Q81" s="5">
        <v>0</v>
      </c>
      <c r="R81" s="5">
        <f>SUM(O81+P81+Q81)</f>
        <v>21.620378979999778</v>
      </c>
      <c r="S81" s="23">
        <v>65</v>
      </c>
    </row>
    <row r="82" spans="1:19" ht="13.15" customHeight="1" x14ac:dyDescent="0.2">
      <c r="A82" s="20">
        <v>66</v>
      </c>
      <c r="B82" s="25" t="s">
        <v>57</v>
      </c>
      <c r="C82" s="5">
        <f>SUM(C83+C84)</f>
        <v>11451.052943790004</v>
      </c>
      <c r="D82" s="5">
        <f t="shared" ref="D82:J82" si="126">SUM(D83+D84)</f>
        <v>421.92445729999997</v>
      </c>
      <c r="E82" s="5">
        <f t="shared" si="126"/>
        <v>0</v>
      </c>
      <c r="F82" s="5">
        <f t="shared" si="126"/>
        <v>11872.977401090004</v>
      </c>
      <c r="G82" s="5">
        <f>SUM(G83+G84)</f>
        <v>11872.977401090004</v>
      </c>
      <c r="H82" s="5">
        <f t="shared" ref="H82:I82" si="127">SUM(H83+H84)</f>
        <v>298.04690348000003</v>
      </c>
      <c r="I82" s="5">
        <f t="shared" si="127"/>
        <v>0</v>
      </c>
      <c r="J82" s="5">
        <f t="shared" si="126"/>
        <v>12171.024304570003</v>
      </c>
      <c r="K82" s="5">
        <f>SUM(K83+K84)</f>
        <v>12171.024304570003</v>
      </c>
      <c r="L82" s="5">
        <f t="shared" ref="L82:N82" si="128">SUM(L83+L84)</f>
        <v>-1358.49137658</v>
      </c>
      <c r="M82" s="5">
        <f t="shared" si="128"/>
        <v>0</v>
      </c>
      <c r="N82" s="5">
        <f t="shared" si="128"/>
        <v>10812.532927990003</v>
      </c>
      <c r="O82" s="5">
        <f>SUM(O83+O84)</f>
        <v>10812.532927990003</v>
      </c>
      <c r="P82" s="5">
        <f t="shared" ref="P82:R82" si="129">SUM(P83+P84)</f>
        <v>1982.2549657600011</v>
      </c>
      <c r="Q82" s="5">
        <f t="shared" si="129"/>
        <v>0</v>
      </c>
      <c r="R82" s="5">
        <f t="shared" si="129"/>
        <v>12794.787893750005</v>
      </c>
      <c r="S82" s="23">
        <v>66</v>
      </c>
    </row>
    <row r="83" spans="1:19" ht="13.15" customHeight="1" x14ac:dyDescent="0.2">
      <c r="A83" s="20">
        <v>67</v>
      </c>
      <c r="B83" s="26" t="s">
        <v>13</v>
      </c>
      <c r="C83" s="5">
        <v>8103.2757154100036</v>
      </c>
      <c r="D83" s="5">
        <v>202.62255413</v>
      </c>
      <c r="E83" s="5">
        <v>0</v>
      </c>
      <c r="F83" s="5">
        <f>SUM(C83+D83+E83)</f>
        <v>8305.8982695400027</v>
      </c>
      <c r="G83" s="5">
        <f t="shared" ref="G83:G85" si="130">SUM(F83)</f>
        <v>8305.8982695400027</v>
      </c>
      <c r="H83" s="5">
        <v>-321.30509229</v>
      </c>
      <c r="I83" s="5">
        <v>0</v>
      </c>
      <c r="J83" s="5">
        <f>SUM(G83+H83+I83)</f>
        <v>7984.5931772500026</v>
      </c>
      <c r="K83" s="5">
        <f t="shared" ref="K83:K85" si="131">SUM(J83)</f>
        <v>7984.5931772500026</v>
      </c>
      <c r="L83" s="5">
        <v>-845.34366195999996</v>
      </c>
      <c r="M83" s="5">
        <v>0</v>
      </c>
      <c r="N83" s="5">
        <f>SUM(K83+L83+M83)</f>
        <v>7139.2495152900028</v>
      </c>
      <c r="O83" s="5">
        <f t="shared" ref="O83:O85" si="132">SUM(N83)</f>
        <v>7139.2495152900028</v>
      </c>
      <c r="P83" s="5">
        <v>1444.6760550600006</v>
      </c>
      <c r="Q83" s="5">
        <v>0</v>
      </c>
      <c r="R83" s="5">
        <f>SUM(O83+P83+Q83)</f>
        <v>8583.9255703500039</v>
      </c>
      <c r="S83" s="23">
        <v>67</v>
      </c>
    </row>
    <row r="84" spans="1:19" ht="13.15" customHeight="1" x14ac:dyDescent="0.2">
      <c r="A84" s="20">
        <v>68</v>
      </c>
      <c r="B84" s="26" t="s">
        <v>58</v>
      </c>
      <c r="C84" s="5">
        <v>3347.7772283800005</v>
      </c>
      <c r="D84" s="5">
        <v>219.30190317</v>
      </c>
      <c r="E84" s="5">
        <v>0</v>
      </c>
      <c r="F84" s="5">
        <f>SUM(C84+D84+E84)</f>
        <v>3567.0791315500005</v>
      </c>
      <c r="G84" s="5">
        <f t="shared" si="130"/>
        <v>3567.0791315500005</v>
      </c>
      <c r="H84" s="5">
        <v>619.35199577000003</v>
      </c>
      <c r="I84" s="5">
        <v>0</v>
      </c>
      <c r="J84" s="5">
        <f>SUM(G84+H84+I84)</f>
        <v>4186.4311273200001</v>
      </c>
      <c r="K84" s="5">
        <f t="shared" si="131"/>
        <v>4186.4311273200001</v>
      </c>
      <c r="L84" s="5">
        <v>-513.14771461999999</v>
      </c>
      <c r="M84" s="5">
        <v>0</v>
      </c>
      <c r="N84" s="5">
        <f>SUM(K84+L84+M84)</f>
        <v>3673.2834127000001</v>
      </c>
      <c r="O84" s="5">
        <f t="shared" si="132"/>
        <v>3673.2834127000001</v>
      </c>
      <c r="P84" s="5">
        <v>537.57891070000039</v>
      </c>
      <c r="Q84" s="5">
        <v>0</v>
      </c>
      <c r="R84" s="5">
        <f>SUM(O84+P84+Q84)</f>
        <v>4210.8623234000006</v>
      </c>
      <c r="S84" s="23">
        <v>68</v>
      </c>
    </row>
    <row r="85" spans="1:19" ht="13.15" customHeight="1" x14ac:dyDescent="0.2">
      <c r="A85" s="20">
        <v>69</v>
      </c>
      <c r="B85" s="25" t="s">
        <v>59</v>
      </c>
      <c r="C85" s="5">
        <v>10059.360074560002</v>
      </c>
      <c r="D85" s="5">
        <v>437.95992822999983</v>
      </c>
      <c r="E85" s="5">
        <v>0</v>
      </c>
      <c r="F85" s="5">
        <f>SUM(C85+D85+E85)</f>
        <v>10497.320002790002</v>
      </c>
      <c r="G85" s="5">
        <f t="shared" si="130"/>
        <v>10497.320002790002</v>
      </c>
      <c r="H85" s="5">
        <v>-653.46143279</v>
      </c>
      <c r="I85" s="5">
        <v>0</v>
      </c>
      <c r="J85" s="5">
        <f>SUM(G85+H85+I85)</f>
        <v>9843.8585700000021</v>
      </c>
      <c r="K85" s="5">
        <f t="shared" si="131"/>
        <v>9843.8585700000021</v>
      </c>
      <c r="L85" s="5">
        <v>566.20474605000015</v>
      </c>
      <c r="M85" s="5">
        <v>0</v>
      </c>
      <c r="N85" s="5">
        <f>SUM(K85+L85+M85)</f>
        <v>10410.063316050002</v>
      </c>
      <c r="O85" s="5">
        <f t="shared" si="132"/>
        <v>10410.063316050002</v>
      </c>
      <c r="P85" s="5">
        <v>186.93039631999986</v>
      </c>
      <c r="Q85" s="5">
        <v>0</v>
      </c>
      <c r="R85" s="5">
        <f>SUM(O85+P85+Q85)</f>
        <v>10596.993712370002</v>
      </c>
      <c r="S85" s="23">
        <v>69</v>
      </c>
    </row>
    <row r="86" spans="1:19" ht="14.1" customHeight="1" x14ac:dyDescent="0.2">
      <c r="A86" s="20">
        <v>70</v>
      </c>
      <c r="B86" s="25" t="s">
        <v>151</v>
      </c>
      <c r="C86" s="58">
        <f>SUM(C87+C90+C93+C98)</f>
        <v>2449.6011629799996</v>
      </c>
      <c r="D86" s="58">
        <f t="shared" ref="D86:J86" si="133">SUM(D87+D90+D93+D98)</f>
        <v>138.57834736000004</v>
      </c>
      <c r="E86" s="58">
        <f t="shared" si="133"/>
        <v>0</v>
      </c>
      <c r="F86" s="58">
        <f t="shared" si="133"/>
        <v>2588.17951034</v>
      </c>
      <c r="G86" s="58">
        <f>SUM(G87+G90+G93+G98)</f>
        <v>2588.17951034</v>
      </c>
      <c r="H86" s="58">
        <f t="shared" ref="H86:I86" si="134">SUM(H87+H90+H93+H98)</f>
        <v>136.43271392</v>
      </c>
      <c r="I86" s="58">
        <f t="shared" si="134"/>
        <v>0</v>
      </c>
      <c r="J86" s="58">
        <f t="shared" si="133"/>
        <v>2724.6122242599995</v>
      </c>
      <c r="K86" s="58">
        <f>SUM(K87+K90+K93+K98)</f>
        <v>2724.6122242599995</v>
      </c>
      <c r="L86" s="58">
        <f t="shared" ref="L86:N86" si="135">SUM(L87+L90+L93+L98)</f>
        <v>-209.50589100999997</v>
      </c>
      <c r="M86" s="58">
        <f t="shared" si="135"/>
        <v>0</v>
      </c>
      <c r="N86" s="58">
        <f t="shared" si="135"/>
        <v>2515.1063332499998</v>
      </c>
      <c r="O86" s="58">
        <f>SUM(O87+O90+O93+O98)</f>
        <v>2515.1063332499998</v>
      </c>
      <c r="P86" s="58">
        <f t="shared" ref="P86:R86" si="136">SUM(P87+P90+P93+P98)</f>
        <v>-111.29330464999998</v>
      </c>
      <c r="Q86" s="58">
        <f t="shared" si="136"/>
        <v>0</v>
      </c>
      <c r="R86" s="58">
        <f t="shared" si="136"/>
        <v>2403.8130285999996</v>
      </c>
      <c r="S86" s="23">
        <v>70</v>
      </c>
    </row>
    <row r="87" spans="1:19" ht="13.15" customHeight="1" x14ac:dyDescent="0.2">
      <c r="A87" s="20">
        <v>71</v>
      </c>
      <c r="B87" s="25" t="s">
        <v>60</v>
      </c>
      <c r="C87" s="5">
        <f>SUM(C88+C89)</f>
        <v>0.5</v>
      </c>
      <c r="D87" s="5">
        <f t="shared" ref="D87:J87" si="137">SUM(D88+D89)</f>
        <v>0</v>
      </c>
      <c r="E87" s="5">
        <f t="shared" si="137"/>
        <v>0</v>
      </c>
      <c r="F87" s="5">
        <f t="shared" si="137"/>
        <v>0.5</v>
      </c>
      <c r="G87" s="5">
        <f>SUM(G88+G89)</f>
        <v>0.5</v>
      </c>
      <c r="H87" s="5">
        <f t="shared" ref="H87:I87" si="138">SUM(H88+H89)</f>
        <v>0</v>
      </c>
      <c r="I87" s="5">
        <f t="shared" si="138"/>
        <v>0</v>
      </c>
      <c r="J87" s="5">
        <f t="shared" si="137"/>
        <v>0.5</v>
      </c>
      <c r="K87" s="5">
        <f>SUM(K88+K89)</f>
        <v>0.5</v>
      </c>
      <c r="L87" s="5">
        <f t="shared" ref="L87:N87" si="139">SUM(L88+L89)</f>
        <v>0</v>
      </c>
      <c r="M87" s="5">
        <f t="shared" si="139"/>
        <v>0</v>
      </c>
      <c r="N87" s="5">
        <f t="shared" si="139"/>
        <v>0.5</v>
      </c>
      <c r="O87" s="5">
        <f>SUM(O88+O89)</f>
        <v>0.5</v>
      </c>
      <c r="P87" s="5">
        <f t="shared" ref="P87:R87" si="140">SUM(P88+P89)</f>
        <v>0</v>
      </c>
      <c r="Q87" s="5">
        <f t="shared" si="140"/>
        <v>0</v>
      </c>
      <c r="R87" s="5">
        <f t="shared" si="140"/>
        <v>0.5</v>
      </c>
      <c r="S87" s="23">
        <v>71</v>
      </c>
    </row>
    <row r="88" spans="1:19" ht="13.15" customHeight="1" x14ac:dyDescent="0.2">
      <c r="A88" s="20">
        <v>72</v>
      </c>
      <c r="B88" s="26" t="s">
        <v>39</v>
      </c>
      <c r="C88" s="6">
        <v>0</v>
      </c>
      <c r="D88" s="6">
        <v>0</v>
      </c>
      <c r="E88" s="6">
        <v>0</v>
      </c>
      <c r="F88" s="5">
        <f>SUM(C88+D88+E88)</f>
        <v>0</v>
      </c>
      <c r="G88" s="5">
        <f t="shared" ref="G88:G89" si="141">SUM(F88)</f>
        <v>0</v>
      </c>
      <c r="H88" s="6">
        <v>0</v>
      </c>
      <c r="I88" s="6">
        <v>0</v>
      </c>
      <c r="J88" s="5">
        <f>SUM(G88+H88+I88)</f>
        <v>0</v>
      </c>
      <c r="K88" s="5">
        <f t="shared" ref="K88:K89" si="142">SUM(J88)</f>
        <v>0</v>
      </c>
      <c r="L88" s="6">
        <v>0</v>
      </c>
      <c r="M88" s="6">
        <v>0</v>
      </c>
      <c r="N88" s="5">
        <f>SUM(K88+L88+M88)</f>
        <v>0</v>
      </c>
      <c r="O88" s="5">
        <f t="shared" ref="O88:O89" si="143">SUM(N88)</f>
        <v>0</v>
      </c>
      <c r="P88" s="6">
        <v>0</v>
      </c>
      <c r="Q88" s="6">
        <v>0</v>
      </c>
      <c r="R88" s="5">
        <f>SUM(O88+P88+Q88)</f>
        <v>0</v>
      </c>
      <c r="S88" s="23">
        <v>72</v>
      </c>
    </row>
    <row r="89" spans="1:19" ht="13.15" customHeight="1" x14ac:dyDescent="0.2">
      <c r="A89" s="20">
        <v>73</v>
      </c>
      <c r="B89" s="26" t="s">
        <v>44</v>
      </c>
      <c r="C89" s="5">
        <v>0.5</v>
      </c>
      <c r="D89" s="5">
        <v>0</v>
      </c>
      <c r="E89" s="5">
        <v>0</v>
      </c>
      <c r="F89" s="5">
        <f>SUM(C89+D89+E89)</f>
        <v>0.5</v>
      </c>
      <c r="G89" s="5">
        <f t="shared" si="141"/>
        <v>0.5</v>
      </c>
      <c r="H89" s="5">
        <v>0</v>
      </c>
      <c r="I89" s="5">
        <v>0</v>
      </c>
      <c r="J89" s="5">
        <f>SUM(G89+H89+I89)</f>
        <v>0.5</v>
      </c>
      <c r="K89" s="5">
        <f t="shared" si="142"/>
        <v>0.5</v>
      </c>
      <c r="L89" s="5">
        <v>0</v>
      </c>
      <c r="M89" s="5">
        <v>0</v>
      </c>
      <c r="N89" s="5">
        <f>SUM(K89+L89+M89)</f>
        <v>0.5</v>
      </c>
      <c r="O89" s="5">
        <f t="shared" si="143"/>
        <v>0.5</v>
      </c>
      <c r="P89" s="5">
        <v>0</v>
      </c>
      <c r="Q89" s="5">
        <v>0</v>
      </c>
      <c r="R89" s="5">
        <f>SUM(O89+P89+Q89)</f>
        <v>0.5</v>
      </c>
      <c r="S89" s="23">
        <v>73</v>
      </c>
    </row>
    <row r="90" spans="1:19" ht="13.15" customHeight="1" x14ac:dyDescent="0.2">
      <c r="A90" s="20">
        <v>74</v>
      </c>
      <c r="B90" s="25" t="s">
        <v>61</v>
      </c>
      <c r="C90" s="5">
        <f>SUM(C91+C92)</f>
        <v>169.73518817000001</v>
      </c>
      <c r="D90" s="5">
        <f t="shared" ref="D90:J90" si="144">SUM(D91+D92)</f>
        <v>-68.801093260000002</v>
      </c>
      <c r="E90" s="5">
        <f t="shared" si="144"/>
        <v>0</v>
      </c>
      <c r="F90" s="5">
        <f t="shared" si="144"/>
        <v>100.93409491</v>
      </c>
      <c r="G90" s="5">
        <f>SUM(G91+G92)</f>
        <v>100.93409491</v>
      </c>
      <c r="H90" s="5">
        <f t="shared" ref="H90:I90" si="145">SUM(H91+H92)</f>
        <v>4.2419079900000014</v>
      </c>
      <c r="I90" s="5">
        <f t="shared" si="145"/>
        <v>0</v>
      </c>
      <c r="J90" s="5">
        <f t="shared" si="144"/>
        <v>105.1760029</v>
      </c>
      <c r="K90" s="5">
        <f>SUM(K91+K92)</f>
        <v>105.1760029</v>
      </c>
      <c r="L90" s="5">
        <f t="shared" ref="L90:N90" si="146">SUM(L91+L92)</f>
        <v>-1.7682525400000024</v>
      </c>
      <c r="M90" s="5">
        <f t="shared" si="146"/>
        <v>0</v>
      </c>
      <c r="N90" s="5">
        <f t="shared" si="146"/>
        <v>103.40775035999999</v>
      </c>
      <c r="O90" s="5">
        <f>SUM(O91+O92)</f>
        <v>103.40775035999999</v>
      </c>
      <c r="P90" s="5">
        <f t="shared" ref="P90:R90" si="147">SUM(P91+P92)</f>
        <v>-7.5961258799999989</v>
      </c>
      <c r="Q90" s="5">
        <f t="shared" si="147"/>
        <v>0</v>
      </c>
      <c r="R90" s="5">
        <f t="shared" si="147"/>
        <v>95.811624480000006</v>
      </c>
      <c r="S90" s="23">
        <v>74</v>
      </c>
    </row>
    <row r="91" spans="1:19" ht="13.15" customHeight="1" x14ac:dyDescent="0.2">
      <c r="A91" s="20">
        <v>75</v>
      </c>
      <c r="B91" s="26" t="s">
        <v>39</v>
      </c>
      <c r="C91" s="5">
        <v>73.8</v>
      </c>
      <c r="D91" s="5">
        <v>0</v>
      </c>
      <c r="E91" s="5">
        <v>0</v>
      </c>
      <c r="F91" s="5">
        <f>SUM(C91+D91+E91)</f>
        <v>73.8</v>
      </c>
      <c r="G91" s="5">
        <f t="shared" ref="G91:G92" si="148">SUM(F91)</f>
        <v>73.8</v>
      </c>
      <c r="H91" s="5">
        <v>0</v>
      </c>
      <c r="I91" s="5">
        <v>0</v>
      </c>
      <c r="J91" s="5">
        <f>SUM(G91+H91+I91)</f>
        <v>73.8</v>
      </c>
      <c r="K91" s="5">
        <f t="shared" ref="K91:K92" si="149">SUM(J91)</f>
        <v>73.8</v>
      </c>
      <c r="L91" s="5">
        <v>0</v>
      </c>
      <c r="M91" s="5">
        <v>0</v>
      </c>
      <c r="N91" s="5">
        <f>SUM(K91+L91+M91)</f>
        <v>73.8</v>
      </c>
      <c r="O91" s="5">
        <f t="shared" ref="O91:O92" si="150">SUM(N91)</f>
        <v>73.8</v>
      </c>
      <c r="P91" s="5">
        <v>0</v>
      </c>
      <c r="Q91" s="5">
        <v>0</v>
      </c>
      <c r="R91" s="5">
        <f>SUM(O91+P91+Q91)</f>
        <v>73.8</v>
      </c>
      <c r="S91" s="23">
        <v>75</v>
      </c>
    </row>
    <row r="92" spans="1:19" ht="13.15" customHeight="1" x14ac:dyDescent="0.2">
      <c r="A92" s="20">
        <v>76</v>
      </c>
      <c r="B92" s="26" t="s">
        <v>44</v>
      </c>
      <c r="C92" s="5">
        <v>95.935188170000004</v>
      </c>
      <c r="D92" s="5">
        <v>-68.801093260000002</v>
      </c>
      <c r="E92" s="5">
        <v>0</v>
      </c>
      <c r="F92" s="5">
        <f>SUM(C92+D92+E92)</f>
        <v>27.134094910000002</v>
      </c>
      <c r="G92" s="5">
        <f t="shared" si="148"/>
        <v>27.134094910000002</v>
      </c>
      <c r="H92" s="5">
        <v>4.2419079900000014</v>
      </c>
      <c r="I92" s="5">
        <v>0</v>
      </c>
      <c r="J92" s="5">
        <f>SUM(G92+H92+I92)</f>
        <v>31.376002900000003</v>
      </c>
      <c r="K92" s="5">
        <f t="shared" si="149"/>
        <v>31.376002900000003</v>
      </c>
      <c r="L92" s="5">
        <v>-1.7682525400000024</v>
      </c>
      <c r="M92" s="5">
        <v>0</v>
      </c>
      <c r="N92" s="5">
        <f>SUM(K92+L92+M92)</f>
        <v>29.607750360000001</v>
      </c>
      <c r="O92" s="5">
        <f t="shared" si="150"/>
        <v>29.607750360000001</v>
      </c>
      <c r="P92" s="5">
        <v>-7.5961258799999989</v>
      </c>
      <c r="Q92" s="5">
        <v>0</v>
      </c>
      <c r="R92" s="5">
        <f>SUM(O92+P92+Q92)</f>
        <v>22.011624480000002</v>
      </c>
      <c r="S92" s="23">
        <v>76</v>
      </c>
    </row>
    <row r="93" spans="1:19" ht="13.15" customHeight="1" x14ac:dyDescent="0.2">
      <c r="A93" s="20">
        <v>77</v>
      </c>
      <c r="B93" s="26" t="s">
        <v>62</v>
      </c>
      <c r="C93" s="5">
        <f>SUM(C94+C95)</f>
        <v>444.21281149000015</v>
      </c>
      <c r="D93" s="5">
        <f t="shared" ref="D93:J93" si="151">SUM(D94+D95)</f>
        <v>214.11732056000002</v>
      </c>
      <c r="E93" s="5">
        <f t="shared" si="151"/>
        <v>0</v>
      </c>
      <c r="F93" s="5">
        <f t="shared" si="151"/>
        <v>658.3301320500002</v>
      </c>
      <c r="G93" s="5">
        <f>SUM(G94+G95)</f>
        <v>658.3301320500002</v>
      </c>
      <c r="H93" s="5">
        <f t="shared" ref="H93:I93" si="152">SUM(H94+H95)</f>
        <v>134.59561554000001</v>
      </c>
      <c r="I93" s="5">
        <f t="shared" si="152"/>
        <v>0</v>
      </c>
      <c r="J93" s="5">
        <f t="shared" si="151"/>
        <v>792.92574759000013</v>
      </c>
      <c r="K93" s="5">
        <f>SUM(K94+K95)</f>
        <v>792.92574759000013</v>
      </c>
      <c r="L93" s="5">
        <f t="shared" ref="L93:N93" si="153">SUM(L94+L95)</f>
        <v>-172.55393325</v>
      </c>
      <c r="M93" s="5">
        <f t="shared" si="153"/>
        <v>0</v>
      </c>
      <c r="N93" s="5">
        <f t="shared" si="153"/>
        <v>620.37181434000013</v>
      </c>
      <c r="O93" s="5">
        <f>SUM(O94+O95)</f>
        <v>620.37181434000013</v>
      </c>
      <c r="P93" s="5">
        <f t="shared" ref="P93:R93" si="154">SUM(P94+P95)</f>
        <v>-79.146801849999989</v>
      </c>
      <c r="Q93" s="5">
        <f t="shared" si="154"/>
        <v>0</v>
      </c>
      <c r="R93" s="5">
        <f t="shared" si="154"/>
        <v>541.22501249000015</v>
      </c>
      <c r="S93" s="23">
        <v>77</v>
      </c>
    </row>
    <row r="94" spans="1:19" ht="13.15" customHeight="1" x14ac:dyDescent="0.2">
      <c r="A94" s="20">
        <v>78</v>
      </c>
      <c r="B94" s="26" t="s">
        <v>39</v>
      </c>
      <c r="C94" s="6">
        <v>0</v>
      </c>
      <c r="D94" s="6">
        <v>0</v>
      </c>
      <c r="E94" s="6">
        <v>0</v>
      </c>
      <c r="F94" s="5">
        <f>SUM(C94+D94+E94)</f>
        <v>0</v>
      </c>
      <c r="G94" s="5">
        <f>SUM(F94)</f>
        <v>0</v>
      </c>
      <c r="H94" s="6">
        <v>0</v>
      </c>
      <c r="I94" s="6">
        <v>0</v>
      </c>
      <c r="J94" s="5">
        <f>SUM(G94+H94+I94)</f>
        <v>0</v>
      </c>
      <c r="K94" s="5">
        <f>SUM(J94)</f>
        <v>0</v>
      </c>
      <c r="L94" s="6">
        <v>0</v>
      </c>
      <c r="M94" s="6">
        <v>0</v>
      </c>
      <c r="N94" s="5">
        <f>SUM(K94+L94+M94)</f>
        <v>0</v>
      </c>
      <c r="O94" s="5">
        <f>SUM(N94)</f>
        <v>0</v>
      </c>
      <c r="P94" s="6">
        <v>0</v>
      </c>
      <c r="Q94" s="6">
        <v>0</v>
      </c>
      <c r="R94" s="5">
        <f>SUM(O94+P94+Q94)</f>
        <v>0</v>
      </c>
      <c r="S94" s="23">
        <v>78</v>
      </c>
    </row>
    <row r="95" spans="1:19" ht="13.15" customHeight="1" x14ac:dyDescent="0.2">
      <c r="A95" s="20">
        <v>79</v>
      </c>
      <c r="B95" s="25" t="s">
        <v>44</v>
      </c>
      <c r="C95" s="5">
        <f>SUM(C96+C97)</f>
        <v>444.21281149000015</v>
      </c>
      <c r="D95" s="5">
        <f t="shared" ref="D95:J95" si="155">SUM(D96+D97)</f>
        <v>214.11732056000002</v>
      </c>
      <c r="E95" s="5">
        <f t="shared" si="155"/>
        <v>0</v>
      </c>
      <c r="F95" s="5">
        <f t="shared" si="155"/>
        <v>658.3301320500002</v>
      </c>
      <c r="G95" s="5">
        <f>SUM(G96+G97)</f>
        <v>658.3301320500002</v>
      </c>
      <c r="H95" s="5">
        <f t="shared" ref="H95:I95" si="156">SUM(H96+H97)</f>
        <v>134.59561554000001</v>
      </c>
      <c r="I95" s="5">
        <f t="shared" si="156"/>
        <v>0</v>
      </c>
      <c r="J95" s="5">
        <f t="shared" si="155"/>
        <v>792.92574759000013</v>
      </c>
      <c r="K95" s="5">
        <f>SUM(K96+K97)</f>
        <v>792.92574759000013</v>
      </c>
      <c r="L95" s="5">
        <f t="shared" ref="L95:N95" si="157">SUM(L96+L97)</f>
        <v>-172.55393325</v>
      </c>
      <c r="M95" s="5">
        <f t="shared" si="157"/>
        <v>0</v>
      </c>
      <c r="N95" s="5">
        <f t="shared" si="157"/>
        <v>620.37181434000013</v>
      </c>
      <c r="O95" s="5">
        <f>SUM(O96+O97)</f>
        <v>620.37181434000013</v>
      </c>
      <c r="P95" s="5">
        <f t="shared" ref="P95:R95" si="158">SUM(P96+P97)</f>
        <v>-79.146801849999989</v>
      </c>
      <c r="Q95" s="5">
        <f t="shared" si="158"/>
        <v>0</v>
      </c>
      <c r="R95" s="5">
        <f t="shared" si="158"/>
        <v>541.22501249000015</v>
      </c>
      <c r="S95" s="23">
        <v>79</v>
      </c>
    </row>
    <row r="96" spans="1:19" ht="13.15" customHeight="1" x14ac:dyDescent="0.2">
      <c r="A96" s="20">
        <v>80</v>
      </c>
      <c r="B96" s="26" t="s">
        <v>63</v>
      </c>
      <c r="C96" s="5">
        <v>378.46162773000015</v>
      </c>
      <c r="D96" s="5">
        <v>-17.186155039999999</v>
      </c>
      <c r="E96" s="5">
        <v>0</v>
      </c>
      <c r="F96" s="5">
        <f>SUM(C96+D96+E96)</f>
        <v>361.27547269000013</v>
      </c>
      <c r="G96" s="5">
        <f t="shared" ref="G96:G97" si="159">SUM(F96)</f>
        <v>361.27547269000013</v>
      </c>
      <c r="H96" s="5">
        <v>301.43768717</v>
      </c>
      <c r="I96" s="5">
        <v>0</v>
      </c>
      <c r="J96" s="5">
        <f>SUM(G96+H96+I96)</f>
        <v>662.71315986000013</v>
      </c>
      <c r="K96" s="5">
        <f t="shared" ref="K96:K97" si="160">SUM(J96)</f>
        <v>662.71315986000013</v>
      </c>
      <c r="L96" s="5">
        <v>-99.0678901</v>
      </c>
      <c r="M96" s="5">
        <v>0</v>
      </c>
      <c r="N96" s="5">
        <f>SUM(K96+L96+M96)</f>
        <v>563.64526976000013</v>
      </c>
      <c r="O96" s="5">
        <f t="shared" ref="O96:O97" si="161">SUM(N96)</f>
        <v>563.64526976000013</v>
      </c>
      <c r="P96" s="5">
        <v>-82.510861449999993</v>
      </c>
      <c r="Q96" s="5">
        <v>0</v>
      </c>
      <c r="R96" s="5">
        <f>SUM(O96+P96+Q96)</f>
        <v>481.13440831000014</v>
      </c>
      <c r="S96" s="23">
        <v>80</v>
      </c>
    </row>
    <row r="97" spans="1:19" ht="13.15" customHeight="1" x14ac:dyDescent="0.2">
      <c r="A97" s="20">
        <v>81</v>
      </c>
      <c r="B97" s="26" t="s">
        <v>64</v>
      </c>
      <c r="C97" s="5">
        <v>65.751183760000004</v>
      </c>
      <c r="D97" s="5">
        <v>231.30347560000001</v>
      </c>
      <c r="E97" s="5">
        <v>0</v>
      </c>
      <c r="F97" s="5">
        <f>SUM(C97+D97+E97)</f>
        <v>297.05465936000002</v>
      </c>
      <c r="G97" s="5">
        <f t="shared" si="159"/>
        <v>297.05465936000002</v>
      </c>
      <c r="H97" s="5">
        <v>-166.84207162999999</v>
      </c>
      <c r="I97" s="5">
        <v>0</v>
      </c>
      <c r="J97" s="5">
        <f>SUM(G97+H97+I97)</f>
        <v>130.21258773000002</v>
      </c>
      <c r="K97" s="5">
        <f t="shared" si="160"/>
        <v>130.21258773000002</v>
      </c>
      <c r="L97" s="5">
        <v>-73.48604315</v>
      </c>
      <c r="M97" s="5">
        <v>0</v>
      </c>
      <c r="N97" s="5">
        <f>SUM(K97+L97+M97)</f>
        <v>56.726544580000024</v>
      </c>
      <c r="O97" s="5">
        <f t="shared" si="161"/>
        <v>56.726544580000024</v>
      </c>
      <c r="P97" s="5">
        <v>3.3640596000000005</v>
      </c>
      <c r="Q97" s="5">
        <v>0</v>
      </c>
      <c r="R97" s="5">
        <f>SUM(O97+P97+Q97)</f>
        <v>60.090604180000021</v>
      </c>
      <c r="S97" s="23">
        <v>81</v>
      </c>
    </row>
    <row r="98" spans="1:19" ht="13.15" customHeight="1" x14ac:dyDescent="0.2">
      <c r="A98" s="20">
        <v>82</v>
      </c>
      <c r="B98" s="26" t="s">
        <v>65</v>
      </c>
      <c r="C98" s="5">
        <f>SUM(C99+C100)</f>
        <v>1835.1531633199995</v>
      </c>
      <c r="D98" s="5">
        <f t="shared" ref="D98:J98" si="162">SUM(D99+D100)</f>
        <v>-6.73787994</v>
      </c>
      <c r="E98" s="5">
        <f t="shared" si="162"/>
        <v>0</v>
      </c>
      <c r="F98" s="5">
        <f t="shared" si="162"/>
        <v>1828.4152833799997</v>
      </c>
      <c r="G98" s="5">
        <f>SUM(G99+G100)</f>
        <v>1828.4152833799997</v>
      </c>
      <c r="H98" s="5">
        <f t="shared" ref="H98:I98" si="163">SUM(H99+H100)</f>
        <v>-2.4048096099999996</v>
      </c>
      <c r="I98" s="5">
        <f t="shared" si="163"/>
        <v>0</v>
      </c>
      <c r="J98" s="5">
        <f t="shared" si="162"/>
        <v>1826.0104737699994</v>
      </c>
      <c r="K98" s="5">
        <f>SUM(K99+K100)</f>
        <v>1826.0104737699994</v>
      </c>
      <c r="L98" s="5">
        <f t="shared" ref="L98:N98" si="164">SUM(L99+L100)</f>
        <v>-35.183705219999993</v>
      </c>
      <c r="M98" s="5">
        <f t="shared" si="164"/>
        <v>0</v>
      </c>
      <c r="N98" s="5">
        <f t="shared" si="164"/>
        <v>1790.8267685499995</v>
      </c>
      <c r="O98" s="5">
        <f>SUM(O99+O100)</f>
        <v>1790.8267685499995</v>
      </c>
      <c r="P98" s="5">
        <f t="shared" ref="P98:R98" si="165">SUM(P99+P100)</f>
        <v>-24.550376919999998</v>
      </c>
      <c r="Q98" s="5">
        <f t="shared" si="165"/>
        <v>0</v>
      </c>
      <c r="R98" s="5">
        <f t="shared" si="165"/>
        <v>1766.2763916299996</v>
      </c>
      <c r="S98" s="23">
        <v>82</v>
      </c>
    </row>
    <row r="99" spans="1:19" ht="13.15" customHeight="1" x14ac:dyDescent="0.2">
      <c r="A99" s="20">
        <v>83</v>
      </c>
      <c r="B99" s="26" t="s">
        <v>39</v>
      </c>
      <c r="C99" s="6">
        <v>0</v>
      </c>
      <c r="D99" s="6">
        <v>0</v>
      </c>
      <c r="E99" s="6">
        <v>0</v>
      </c>
      <c r="F99" s="5">
        <f>SUM(C99+D99+E99)</f>
        <v>0</v>
      </c>
      <c r="G99" s="5">
        <f>SUM(F99)</f>
        <v>0</v>
      </c>
      <c r="H99" s="6">
        <v>0</v>
      </c>
      <c r="I99" s="6">
        <v>0</v>
      </c>
      <c r="J99" s="5">
        <f>SUM(G99+H99+I99)</f>
        <v>0</v>
      </c>
      <c r="K99" s="5">
        <f>SUM(J99)</f>
        <v>0</v>
      </c>
      <c r="L99" s="6">
        <v>0</v>
      </c>
      <c r="M99" s="6">
        <v>0</v>
      </c>
      <c r="N99" s="5">
        <f>SUM(K99+L99+M99)</f>
        <v>0</v>
      </c>
      <c r="O99" s="5">
        <f>SUM(N99)</f>
        <v>0</v>
      </c>
      <c r="P99" s="6">
        <v>0</v>
      </c>
      <c r="Q99" s="6">
        <v>0</v>
      </c>
      <c r="R99" s="5">
        <f>SUM(O99+P99+Q99)</f>
        <v>0</v>
      </c>
      <c r="S99" s="23">
        <v>83</v>
      </c>
    </row>
    <row r="100" spans="1:19" ht="13.15" customHeight="1" x14ac:dyDescent="0.2">
      <c r="A100" s="20">
        <v>84</v>
      </c>
      <c r="B100" s="26" t="s">
        <v>44</v>
      </c>
      <c r="C100" s="5">
        <f>SUM(C101+C102+C103+C104+C105)</f>
        <v>1835.1531633199995</v>
      </c>
      <c r="D100" s="5">
        <f t="shared" ref="D100:J100" si="166">SUM(D101+D102+D103+D104+D105)</f>
        <v>-6.73787994</v>
      </c>
      <c r="E100" s="5">
        <f t="shared" si="166"/>
        <v>0</v>
      </c>
      <c r="F100" s="5">
        <f t="shared" si="166"/>
        <v>1828.4152833799997</v>
      </c>
      <c r="G100" s="5">
        <f>SUM(G101+G102+G103+G104+G105)</f>
        <v>1828.4152833799997</v>
      </c>
      <c r="H100" s="5">
        <f t="shared" ref="H100:I100" si="167">SUM(H101+H102+H103+H104+H105)</f>
        <v>-2.4048096099999996</v>
      </c>
      <c r="I100" s="5">
        <f t="shared" si="167"/>
        <v>0</v>
      </c>
      <c r="J100" s="5">
        <f t="shared" si="166"/>
        <v>1826.0104737699994</v>
      </c>
      <c r="K100" s="5">
        <f>SUM(K101+K102+K103+K104+K105)</f>
        <v>1826.0104737699994</v>
      </c>
      <c r="L100" s="5">
        <f t="shared" ref="L100:N100" si="168">SUM(L101+L102+L103+L104+L105)</f>
        <v>-35.183705219999993</v>
      </c>
      <c r="M100" s="5">
        <f t="shared" si="168"/>
        <v>0</v>
      </c>
      <c r="N100" s="5">
        <f t="shared" si="168"/>
        <v>1790.8267685499995</v>
      </c>
      <c r="O100" s="5">
        <f>SUM(O101+O102+O103+O104+O105)</f>
        <v>1790.8267685499995</v>
      </c>
      <c r="P100" s="5">
        <f t="shared" ref="P100:R100" si="169">SUM(P101+P102+P103+P104+P105)</f>
        <v>-24.550376919999998</v>
      </c>
      <c r="Q100" s="5">
        <f t="shared" si="169"/>
        <v>0</v>
      </c>
      <c r="R100" s="5">
        <f t="shared" si="169"/>
        <v>1766.2763916299996</v>
      </c>
      <c r="S100" s="23">
        <v>84</v>
      </c>
    </row>
    <row r="101" spans="1:19" ht="13.15" customHeight="1" x14ac:dyDescent="0.2">
      <c r="A101" s="20">
        <v>85</v>
      </c>
      <c r="B101" s="26" t="s">
        <v>66</v>
      </c>
      <c r="C101" s="6">
        <v>0</v>
      </c>
      <c r="D101" s="6">
        <v>0</v>
      </c>
      <c r="E101" s="6">
        <v>0</v>
      </c>
      <c r="F101" s="5">
        <f>SUM(C101+D101+E101)</f>
        <v>0</v>
      </c>
      <c r="G101" s="5">
        <f t="shared" ref="G101:G105" si="170">SUM(F101)</f>
        <v>0</v>
      </c>
      <c r="H101" s="6">
        <v>0</v>
      </c>
      <c r="I101" s="6">
        <v>0</v>
      </c>
      <c r="J101" s="5">
        <f>SUM(G101+H101+I101)</f>
        <v>0</v>
      </c>
      <c r="K101" s="5">
        <f t="shared" ref="K101:K105" si="171">SUM(J101)</f>
        <v>0</v>
      </c>
      <c r="L101" s="6">
        <v>0</v>
      </c>
      <c r="M101" s="6">
        <v>0</v>
      </c>
      <c r="N101" s="5">
        <f>SUM(K101+L101+M101)</f>
        <v>0</v>
      </c>
      <c r="O101" s="5">
        <f t="shared" ref="O101:O105" si="172">SUM(N101)</f>
        <v>0</v>
      </c>
      <c r="P101" s="6">
        <v>0</v>
      </c>
      <c r="Q101" s="6">
        <v>0</v>
      </c>
      <c r="R101" s="5">
        <f>SUM(O101+P101+Q101)</f>
        <v>0</v>
      </c>
      <c r="S101" s="23">
        <v>85</v>
      </c>
    </row>
    <row r="102" spans="1:19" ht="13.15" customHeight="1" x14ac:dyDescent="0.2">
      <c r="A102" s="20">
        <v>86</v>
      </c>
      <c r="B102" s="26" t="s">
        <v>67</v>
      </c>
      <c r="C102" s="5">
        <v>1479.8819473799995</v>
      </c>
      <c r="D102" s="5">
        <v>2.7758208199999999</v>
      </c>
      <c r="E102" s="5">
        <v>0</v>
      </c>
      <c r="F102" s="5">
        <f>SUM(C102+D102+E102)</f>
        <v>1482.6577681999995</v>
      </c>
      <c r="G102" s="5">
        <f t="shared" si="170"/>
        <v>1482.6577681999995</v>
      </c>
      <c r="H102" s="5">
        <v>3.4911935500000002</v>
      </c>
      <c r="I102" s="5">
        <v>0</v>
      </c>
      <c r="J102" s="5">
        <f>SUM(G102+H102+I102)</f>
        <v>1486.1489617499994</v>
      </c>
      <c r="K102" s="5">
        <f t="shared" si="171"/>
        <v>1486.1489617499994</v>
      </c>
      <c r="L102" s="5">
        <v>2.9570865</v>
      </c>
      <c r="M102" s="5">
        <v>0</v>
      </c>
      <c r="N102" s="5">
        <f>SUM(K102+L102+M102)</f>
        <v>1489.1060482499995</v>
      </c>
      <c r="O102" s="5">
        <f t="shared" si="172"/>
        <v>1489.1060482499995</v>
      </c>
      <c r="P102" s="5">
        <v>2.8990226699999999</v>
      </c>
      <c r="Q102" s="5">
        <v>0</v>
      </c>
      <c r="R102" s="5">
        <f>SUM(O102+P102+Q102)</f>
        <v>1492.0050709199995</v>
      </c>
      <c r="S102" s="23">
        <v>86</v>
      </c>
    </row>
    <row r="103" spans="1:19" ht="13.15" customHeight="1" x14ac:dyDescent="0.2">
      <c r="A103" s="20">
        <v>87</v>
      </c>
      <c r="B103" s="26" t="s">
        <v>68</v>
      </c>
      <c r="C103" s="6">
        <v>0</v>
      </c>
      <c r="D103" s="6">
        <v>0</v>
      </c>
      <c r="E103" s="6">
        <v>0</v>
      </c>
      <c r="F103" s="5">
        <f>SUM(C103+D103+E103)</f>
        <v>0</v>
      </c>
      <c r="G103" s="5">
        <f t="shared" si="170"/>
        <v>0</v>
      </c>
      <c r="H103" s="6">
        <v>0</v>
      </c>
      <c r="I103" s="6">
        <v>0</v>
      </c>
      <c r="J103" s="5">
        <f>SUM(G103+H103+I103)</f>
        <v>0</v>
      </c>
      <c r="K103" s="5">
        <f t="shared" si="171"/>
        <v>0</v>
      </c>
      <c r="L103" s="6">
        <v>0</v>
      </c>
      <c r="M103" s="6">
        <v>0</v>
      </c>
      <c r="N103" s="5">
        <f>SUM(K103+L103+M103)</f>
        <v>0</v>
      </c>
      <c r="O103" s="5">
        <f t="shared" si="172"/>
        <v>0</v>
      </c>
      <c r="P103" s="6">
        <v>0</v>
      </c>
      <c r="Q103" s="6">
        <v>0</v>
      </c>
      <c r="R103" s="5">
        <f>SUM(O103+P103+Q103)</f>
        <v>0</v>
      </c>
      <c r="S103" s="23">
        <v>87</v>
      </c>
    </row>
    <row r="104" spans="1:19" ht="13.15" customHeight="1" x14ac:dyDescent="0.2">
      <c r="A104" s="20">
        <v>88</v>
      </c>
      <c r="B104" s="26" t="s">
        <v>69</v>
      </c>
      <c r="C104" s="5">
        <v>318.63529118000008</v>
      </c>
      <c r="D104" s="5">
        <v>-9.5790096899999995</v>
      </c>
      <c r="E104" s="5">
        <v>0</v>
      </c>
      <c r="F104" s="5">
        <f>SUM(C104+D104+E104)</f>
        <v>309.05628149000006</v>
      </c>
      <c r="G104" s="5">
        <f t="shared" si="170"/>
        <v>309.05628149000006</v>
      </c>
      <c r="H104" s="5">
        <v>-5.96196518</v>
      </c>
      <c r="I104" s="5">
        <v>0</v>
      </c>
      <c r="J104" s="5">
        <f>SUM(G104+H104+I104)</f>
        <v>303.09431631000007</v>
      </c>
      <c r="K104" s="5">
        <f t="shared" si="171"/>
        <v>303.09431631000007</v>
      </c>
      <c r="L104" s="5">
        <v>-38.207413359999997</v>
      </c>
      <c r="M104" s="5">
        <v>0</v>
      </c>
      <c r="N104" s="5">
        <f>SUM(K104+L104+M104)</f>
        <v>264.88690295000009</v>
      </c>
      <c r="O104" s="5">
        <f t="shared" si="172"/>
        <v>264.88690295000009</v>
      </c>
      <c r="P104" s="5">
        <v>-27.516687439999998</v>
      </c>
      <c r="Q104" s="5">
        <v>0</v>
      </c>
      <c r="R104" s="5">
        <f>SUM(O104+P104+Q104)</f>
        <v>237.37021551000009</v>
      </c>
      <c r="S104" s="23">
        <v>88</v>
      </c>
    </row>
    <row r="105" spans="1:19" ht="13.15" customHeight="1" x14ac:dyDescent="0.2">
      <c r="A105" s="20">
        <v>89</v>
      </c>
      <c r="B105" s="26" t="s">
        <v>70</v>
      </c>
      <c r="C105" s="5">
        <v>36.63592475999998</v>
      </c>
      <c r="D105" s="5">
        <v>6.5308930000000001E-2</v>
      </c>
      <c r="E105" s="5">
        <v>0</v>
      </c>
      <c r="F105" s="5">
        <f>SUM(C105+D105+E105)</f>
        <v>36.701233689999981</v>
      </c>
      <c r="G105" s="5">
        <f t="shared" si="170"/>
        <v>36.701233689999981</v>
      </c>
      <c r="H105" s="5">
        <v>6.5962019999999996E-2</v>
      </c>
      <c r="I105" s="5">
        <v>0</v>
      </c>
      <c r="J105" s="5">
        <f>SUM(G105+H105+I105)</f>
        <v>36.767195709999982</v>
      </c>
      <c r="K105" s="5">
        <f t="shared" si="171"/>
        <v>36.767195709999982</v>
      </c>
      <c r="L105" s="5">
        <v>6.6621639999999996E-2</v>
      </c>
      <c r="M105" s="5">
        <v>0</v>
      </c>
      <c r="N105" s="5">
        <f>SUM(K105+L105+M105)</f>
        <v>36.833817349999983</v>
      </c>
      <c r="O105" s="5">
        <f t="shared" si="172"/>
        <v>36.833817349999983</v>
      </c>
      <c r="P105" s="5">
        <v>6.7287849999999996E-2</v>
      </c>
      <c r="Q105" s="5">
        <v>0</v>
      </c>
      <c r="R105" s="5">
        <f>SUM(O105+P105+Q105)</f>
        <v>36.901105199999982</v>
      </c>
      <c r="S105" s="23">
        <v>89</v>
      </c>
    </row>
    <row r="106" spans="1:19" ht="14.1" customHeight="1" x14ac:dyDescent="0.2">
      <c r="A106" s="20">
        <v>90</v>
      </c>
      <c r="B106" s="25" t="s">
        <v>71</v>
      </c>
      <c r="C106" s="58">
        <f>SUM(C107+C108+C109+C110+C119)</f>
        <v>6876.0701630200001</v>
      </c>
      <c r="D106" s="58">
        <f t="shared" ref="D106:J106" si="173">SUM(D107+D108+D109+D110+D119)</f>
        <v>-1.631719010000058</v>
      </c>
      <c r="E106" s="58">
        <f t="shared" si="173"/>
        <v>7.5260418499999995</v>
      </c>
      <c r="F106" s="58">
        <f t="shared" si="173"/>
        <v>6881.9644858600004</v>
      </c>
      <c r="G106" s="58">
        <f>SUM(G107+G108+G109+G110+G119)</f>
        <v>6881.9644858600004</v>
      </c>
      <c r="H106" s="58">
        <f t="shared" ref="H106:I106" si="174">SUM(H107+H108+H109+H110+H119)</f>
        <v>-873.90527651999946</v>
      </c>
      <c r="I106" s="58">
        <f t="shared" si="174"/>
        <v>-7.8681634500000008</v>
      </c>
      <c r="J106" s="58">
        <f t="shared" si="173"/>
        <v>6000.1910458900011</v>
      </c>
      <c r="K106" s="58">
        <f>SUM(K107+K108+K109+K110+K119)</f>
        <v>6000.1910458900011</v>
      </c>
      <c r="L106" s="58">
        <f t="shared" ref="L106:N106" si="175">SUM(L107+L108+L109+L110+L119)</f>
        <v>-1266.1871809500003</v>
      </c>
      <c r="M106" s="58">
        <f t="shared" si="175"/>
        <v>-7.7635746799999996</v>
      </c>
      <c r="N106" s="58">
        <f t="shared" si="175"/>
        <v>4726.2402902600015</v>
      </c>
      <c r="O106" s="58">
        <f>SUM(O107+O108+O109+O110+O119)</f>
        <v>4726.2402902600015</v>
      </c>
      <c r="P106" s="58">
        <f t="shared" ref="P106:R106" si="176">SUM(P107+P108+P109+P110+P119)</f>
        <v>2018.1068116299998</v>
      </c>
      <c r="Q106" s="58">
        <f t="shared" si="176"/>
        <v>12.33677468</v>
      </c>
      <c r="R106" s="58">
        <f t="shared" si="176"/>
        <v>6756.6838765700004</v>
      </c>
      <c r="S106" s="23">
        <v>90</v>
      </c>
    </row>
    <row r="107" spans="1:19" ht="13.15" customHeight="1" x14ac:dyDescent="0.2">
      <c r="A107" s="20">
        <v>91</v>
      </c>
      <c r="B107" s="26" t="s">
        <v>72</v>
      </c>
      <c r="C107" s="6">
        <v>0</v>
      </c>
      <c r="D107" s="6">
        <v>0</v>
      </c>
      <c r="E107" s="6">
        <v>0</v>
      </c>
      <c r="F107" s="5">
        <f>SUM(C107+D107+E107)</f>
        <v>0</v>
      </c>
      <c r="G107" s="5">
        <f t="shared" ref="G107:G109" si="177">SUM(F107)</f>
        <v>0</v>
      </c>
      <c r="H107" s="6">
        <v>0</v>
      </c>
      <c r="I107" s="6">
        <v>0</v>
      </c>
      <c r="J107" s="5">
        <f>SUM(G107+H107+I107)</f>
        <v>0</v>
      </c>
      <c r="K107" s="5">
        <f t="shared" ref="K107:K109" si="178">SUM(J107)</f>
        <v>0</v>
      </c>
      <c r="L107" s="6">
        <v>0</v>
      </c>
      <c r="M107" s="6">
        <v>0</v>
      </c>
      <c r="N107" s="5">
        <f>SUM(K107+L107+M107)</f>
        <v>0</v>
      </c>
      <c r="O107" s="5">
        <f t="shared" ref="O107:O109" si="179">SUM(N107)</f>
        <v>0</v>
      </c>
      <c r="P107" s="6">
        <v>0</v>
      </c>
      <c r="Q107" s="6">
        <v>0</v>
      </c>
      <c r="R107" s="5">
        <f>SUM(O107+P107+Q107)</f>
        <v>0</v>
      </c>
      <c r="S107" s="23">
        <v>91</v>
      </c>
    </row>
    <row r="108" spans="1:19" ht="13.15" customHeight="1" x14ac:dyDescent="0.2">
      <c r="A108" s="20">
        <v>92</v>
      </c>
      <c r="B108" s="26" t="s">
        <v>73</v>
      </c>
      <c r="C108" s="5">
        <v>623.62524529000018</v>
      </c>
      <c r="D108" s="5">
        <v>-5.3766825300000001</v>
      </c>
      <c r="E108" s="5">
        <v>6.7430850299999996</v>
      </c>
      <c r="F108" s="5">
        <f>SUM(C108+D108+E108)</f>
        <v>624.99164779000012</v>
      </c>
      <c r="G108" s="5">
        <f t="shared" si="177"/>
        <v>624.99164779000012</v>
      </c>
      <c r="H108" s="5">
        <v>-6.01644662</v>
      </c>
      <c r="I108" s="5">
        <v>-7.0433110900000004</v>
      </c>
      <c r="J108" s="5">
        <f>SUM(G108+H108+I108)</f>
        <v>611.93189008000013</v>
      </c>
      <c r="K108" s="5">
        <f t="shared" si="178"/>
        <v>611.93189008000013</v>
      </c>
      <c r="L108" s="5">
        <v>-68.721029689999995</v>
      </c>
      <c r="M108" s="5">
        <v>-6.9425310099999997</v>
      </c>
      <c r="N108" s="5">
        <f>SUM(K108+L108+M108)</f>
        <v>536.26832938000007</v>
      </c>
      <c r="O108" s="5">
        <f t="shared" si="179"/>
        <v>536.26832938000007</v>
      </c>
      <c r="P108" s="5">
        <v>-7.1680235799999998</v>
      </c>
      <c r="Q108" s="5">
        <v>10.88457749</v>
      </c>
      <c r="R108" s="5">
        <f>SUM(O108+P108+Q108)</f>
        <v>539.98488329000008</v>
      </c>
      <c r="S108" s="23">
        <v>92</v>
      </c>
    </row>
    <row r="109" spans="1:19" ht="13.15" customHeight="1" x14ac:dyDescent="0.2">
      <c r="A109" s="20">
        <v>93</v>
      </c>
      <c r="B109" s="26" t="s">
        <v>74</v>
      </c>
      <c r="C109" s="5">
        <v>72.410719600000036</v>
      </c>
      <c r="D109" s="5">
        <v>0</v>
      </c>
      <c r="E109" s="5">
        <v>0.78295682</v>
      </c>
      <c r="F109" s="5">
        <f>SUM(C109+D109+E109)</f>
        <v>73.193676420000031</v>
      </c>
      <c r="G109" s="5">
        <f t="shared" si="177"/>
        <v>73.193676420000031</v>
      </c>
      <c r="H109" s="5">
        <v>0</v>
      </c>
      <c r="I109" s="5">
        <v>-0.82485235999999995</v>
      </c>
      <c r="J109" s="5">
        <f>SUM(G109+H109+I109)</f>
        <v>72.368824060000037</v>
      </c>
      <c r="K109" s="5">
        <f t="shared" si="178"/>
        <v>72.368824060000037</v>
      </c>
      <c r="L109" s="5">
        <v>0</v>
      </c>
      <c r="M109" s="5">
        <v>-0.82104367</v>
      </c>
      <c r="N109" s="5">
        <f>SUM(K109+L109+M109)</f>
        <v>71.547780390000042</v>
      </c>
      <c r="O109" s="5">
        <f t="shared" si="179"/>
        <v>71.547780390000042</v>
      </c>
      <c r="P109" s="5">
        <v>0</v>
      </c>
      <c r="Q109" s="5">
        <v>1.4521971899999999</v>
      </c>
      <c r="R109" s="5">
        <f>SUM(O109+P109+Q109)</f>
        <v>72.999977580000049</v>
      </c>
      <c r="S109" s="23">
        <v>93</v>
      </c>
    </row>
    <row r="110" spans="1:19" ht="14.1" customHeight="1" x14ac:dyDescent="0.2">
      <c r="A110" s="20">
        <v>94</v>
      </c>
      <c r="B110" s="25" t="s">
        <v>75</v>
      </c>
      <c r="C110" s="5">
        <f>SUM(C111+C114)</f>
        <v>6180.0341981299998</v>
      </c>
      <c r="D110" s="5">
        <f t="shared" ref="D110:J110" si="180">SUM(D111+D114)</f>
        <v>3.744963519999942</v>
      </c>
      <c r="E110" s="5">
        <f t="shared" si="180"/>
        <v>0</v>
      </c>
      <c r="F110" s="5">
        <f t="shared" si="180"/>
        <v>6183.7791616499999</v>
      </c>
      <c r="G110" s="5">
        <f>SUM(G111+G114)</f>
        <v>6183.7791616499999</v>
      </c>
      <c r="H110" s="5">
        <f t="shared" ref="H110:I110" si="181">SUM(H111+H114)</f>
        <v>-867.88882989999945</v>
      </c>
      <c r="I110" s="5">
        <f t="shared" si="181"/>
        <v>0</v>
      </c>
      <c r="J110" s="5">
        <f t="shared" si="180"/>
        <v>5315.8903317500008</v>
      </c>
      <c r="K110" s="5">
        <f>SUM(K111+K114)</f>
        <v>5315.8903317500008</v>
      </c>
      <c r="L110" s="5">
        <f t="shared" ref="L110:N110" si="182">SUM(L111+L114)</f>
        <v>-1197.4661512600003</v>
      </c>
      <c r="M110" s="5">
        <f t="shared" si="182"/>
        <v>0</v>
      </c>
      <c r="N110" s="5">
        <f t="shared" si="182"/>
        <v>4118.4241804900012</v>
      </c>
      <c r="O110" s="5">
        <f>SUM(O111+O114)</f>
        <v>4118.4241804900012</v>
      </c>
      <c r="P110" s="5">
        <f t="shared" ref="P110:R110" si="183">SUM(P111+P114)</f>
        <v>2025.2748352099998</v>
      </c>
      <c r="Q110" s="5">
        <f t="shared" si="183"/>
        <v>0</v>
      </c>
      <c r="R110" s="5">
        <f t="shared" si="183"/>
        <v>6143.6990157</v>
      </c>
      <c r="S110" s="23">
        <v>94</v>
      </c>
    </row>
    <row r="111" spans="1:19" ht="13.15" customHeight="1" x14ac:dyDescent="0.2">
      <c r="A111" s="20">
        <v>95</v>
      </c>
      <c r="B111" s="25" t="s">
        <v>76</v>
      </c>
      <c r="C111" s="5">
        <f>SUM(C112+C113)</f>
        <v>4197.7322098900004</v>
      </c>
      <c r="D111" s="5">
        <f t="shared" ref="D111:J111" si="184">SUM(D112+D113)</f>
        <v>-556.42978774999995</v>
      </c>
      <c r="E111" s="5">
        <f t="shared" si="184"/>
        <v>0</v>
      </c>
      <c r="F111" s="5">
        <f t="shared" si="184"/>
        <v>3641.3024221400005</v>
      </c>
      <c r="G111" s="5">
        <f>SUM(G112+G113)</f>
        <v>3641.3024221400005</v>
      </c>
      <c r="H111" s="5">
        <f t="shared" ref="H111:I111" si="185">SUM(H112+H113)</f>
        <v>-169.58014231999971</v>
      </c>
      <c r="I111" s="5">
        <f t="shared" si="185"/>
        <v>0</v>
      </c>
      <c r="J111" s="5">
        <f t="shared" si="184"/>
        <v>3471.7222798200009</v>
      </c>
      <c r="K111" s="5">
        <f>SUM(K112+K113)</f>
        <v>3471.7222798200009</v>
      </c>
      <c r="L111" s="5">
        <f t="shared" ref="L111:N111" si="186">SUM(L112+L113)</f>
        <v>-802.1824420300004</v>
      </c>
      <c r="M111" s="5">
        <f t="shared" si="186"/>
        <v>0</v>
      </c>
      <c r="N111" s="5">
        <f t="shared" si="186"/>
        <v>2669.5398377900005</v>
      </c>
      <c r="O111" s="5">
        <f>SUM(O112+O113)</f>
        <v>2669.5398377900005</v>
      </c>
      <c r="P111" s="5">
        <f t="shared" ref="P111:R111" si="187">SUM(P112+P113)</f>
        <v>1048.30622859</v>
      </c>
      <c r="Q111" s="5">
        <f t="shared" si="187"/>
        <v>0</v>
      </c>
      <c r="R111" s="5">
        <f t="shared" si="187"/>
        <v>3717.8460663800006</v>
      </c>
      <c r="S111" s="23">
        <v>95</v>
      </c>
    </row>
    <row r="112" spans="1:19" ht="13.15" customHeight="1" x14ac:dyDescent="0.2">
      <c r="A112" s="20">
        <v>96</v>
      </c>
      <c r="B112" s="26" t="s">
        <v>77</v>
      </c>
      <c r="C112" s="6">
        <v>0</v>
      </c>
      <c r="D112" s="6">
        <v>0</v>
      </c>
      <c r="E112" s="6">
        <v>0</v>
      </c>
      <c r="F112" s="5">
        <f>SUM(C112+D112+E112)</f>
        <v>0</v>
      </c>
      <c r="G112" s="5">
        <f t="shared" ref="G112:G113" si="188">SUM(F112)</f>
        <v>0</v>
      </c>
      <c r="H112" s="6">
        <v>0</v>
      </c>
      <c r="I112" s="6">
        <v>0</v>
      </c>
      <c r="J112" s="5">
        <f>SUM(G112+H112+I112)</f>
        <v>0</v>
      </c>
      <c r="K112" s="5">
        <f t="shared" ref="K112:K113" si="189">SUM(J112)</f>
        <v>0</v>
      </c>
      <c r="L112" s="6">
        <v>0</v>
      </c>
      <c r="M112" s="6">
        <v>0</v>
      </c>
      <c r="N112" s="5">
        <f>SUM(K112+L112+M112)</f>
        <v>0</v>
      </c>
      <c r="O112" s="5">
        <f t="shared" ref="O112:O113" si="190">SUM(N112)</f>
        <v>0</v>
      </c>
      <c r="P112" s="6">
        <v>0</v>
      </c>
      <c r="Q112" s="6">
        <v>0</v>
      </c>
      <c r="R112" s="5">
        <f>SUM(O112+P112+Q112)</f>
        <v>0</v>
      </c>
      <c r="S112" s="23">
        <v>96</v>
      </c>
    </row>
    <row r="113" spans="1:19" ht="13.15" customHeight="1" x14ac:dyDescent="0.2">
      <c r="A113" s="20">
        <v>97</v>
      </c>
      <c r="B113" s="26" t="s">
        <v>78</v>
      </c>
      <c r="C113" s="5">
        <v>4197.7322098900004</v>
      </c>
      <c r="D113" s="5">
        <v>-556.42978774999995</v>
      </c>
      <c r="E113" s="5">
        <v>0</v>
      </c>
      <c r="F113" s="5">
        <f>SUM(C113+D113+E113)</f>
        <v>3641.3024221400005</v>
      </c>
      <c r="G113" s="5">
        <f t="shared" si="188"/>
        <v>3641.3024221400005</v>
      </c>
      <c r="H113" s="5">
        <v>-169.58014231999971</v>
      </c>
      <c r="I113" s="5">
        <v>0</v>
      </c>
      <c r="J113" s="5">
        <f>SUM(G113+H113+I113)</f>
        <v>3471.7222798200009</v>
      </c>
      <c r="K113" s="5">
        <f t="shared" si="189"/>
        <v>3471.7222798200009</v>
      </c>
      <c r="L113" s="5">
        <v>-802.1824420300004</v>
      </c>
      <c r="M113" s="5">
        <v>0</v>
      </c>
      <c r="N113" s="5">
        <f>SUM(K113+L113+M113)</f>
        <v>2669.5398377900005</v>
      </c>
      <c r="O113" s="5">
        <f t="shared" si="190"/>
        <v>2669.5398377900005</v>
      </c>
      <c r="P113" s="5">
        <v>1048.30622859</v>
      </c>
      <c r="Q113" s="5">
        <v>0</v>
      </c>
      <c r="R113" s="5">
        <f>SUM(O113+P113+Q113)</f>
        <v>3717.8460663800006</v>
      </c>
      <c r="S113" s="23">
        <v>97</v>
      </c>
    </row>
    <row r="114" spans="1:19" ht="13.15" customHeight="1" x14ac:dyDescent="0.2">
      <c r="A114" s="20">
        <v>98</v>
      </c>
      <c r="B114" s="25" t="s">
        <v>79</v>
      </c>
      <c r="C114" s="5">
        <f>SUM(C115+C116+C117+C118)</f>
        <v>1982.3019882399997</v>
      </c>
      <c r="D114" s="5">
        <f t="shared" ref="D114:J114" si="191">SUM(D115+D116+D117+D118)</f>
        <v>560.17475126999989</v>
      </c>
      <c r="E114" s="5">
        <f t="shared" si="191"/>
        <v>0</v>
      </c>
      <c r="F114" s="5">
        <f t="shared" si="191"/>
        <v>2542.4767395099998</v>
      </c>
      <c r="G114" s="5">
        <f>SUM(G115+G116+G117+G118)</f>
        <v>2542.4767395099998</v>
      </c>
      <c r="H114" s="5">
        <f t="shared" ref="H114:I114" si="192">SUM(H115+H116+H117+H118)</f>
        <v>-698.30868757999974</v>
      </c>
      <c r="I114" s="5">
        <f t="shared" si="192"/>
        <v>0</v>
      </c>
      <c r="J114" s="5">
        <f t="shared" si="191"/>
        <v>1844.16805193</v>
      </c>
      <c r="K114" s="5">
        <f>SUM(K115+K116+K117+K118)</f>
        <v>1844.16805193</v>
      </c>
      <c r="L114" s="5">
        <f t="shared" ref="L114:N114" si="193">SUM(L115+L116+L117+L118)</f>
        <v>-395.28370922999989</v>
      </c>
      <c r="M114" s="5">
        <f t="shared" si="193"/>
        <v>0</v>
      </c>
      <c r="N114" s="5">
        <f t="shared" si="193"/>
        <v>1448.8843427000002</v>
      </c>
      <c r="O114" s="5">
        <f>SUM(O115+O116+O117+O118)</f>
        <v>1448.8843427000002</v>
      </c>
      <c r="P114" s="5">
        <f t="shared" ref="P114:R114" si="194">SUM(P115+P116+P117+P118)</f>
        <v>976.96860661999972</v>
      </c>
      <c r="Q114" s="5">
        <f t="shared" si="194"/>
        <v>0</v>
      </c>
      <c r="R114" s="5">
        <f t="shared" si="194"/>
        <v>2425.8529493199999</v>
      </c>
      <c r="S114" s="23">
        <v>98</v>
      </c>
    </row>
    <row r="115" spans="1:19" ht="13.15" customHeight="1" x14ac:dyDescent="0.2">
      <c r="A115" s="20">
        <v>99</v>
      </c>
      <c r="B115" s="26" t="s">
        <v>80</v>
      </c>
      <c r="C115" s="6">
        <v>0</v>
      </c>
      <c r="D115" s="6">
        <v>0</v>
      </c>
      <c r="E115" s="6">
        <v>0</v>
      </c>
      <c r="F115" s="5">
        <f>SUM(C115+D115+E115)</f>
        <v>0</v>
      </c>
      <c r="G115" s="5">
        <f t="shared" ref="G115:G119" si="195">SUM(F115)</f>
        <v>0</v>
      </c>
      <c r="H115" s="6">
        <v>0</v>
      </c>
      <c r="I115" s="6">
        <v>0</v>
      </c>
      <c r="J115" s="5">
        <f>SUM(G115+H115+I115)</f>
        <v>0</v>
      </c>
      <c r="K115" s="5">
        <f t="shared" ref="K115:K119" si="196">SUM(J115)</f>
        <v>0</v>
      </c>
      <c r="L115" s="6">
        <v>0</v>
      </c>
      <c r="M115" s="6">
        <v>0</v>
      </c>
      <c r="N115" s="5">
        <f>SUM(K115+L115+M115)</f>
        <v>0</v>
      </c>
      <c r="O115" s="5">
        <f t="shared" ref="O115:O119" si="197">SUM(N115)</f>
        <v>0</v>
      </c>
      <c r="P115" s="6">
        <v>0</v>
      </c>
      <c r="Q115" s="6">
        <v>0</v>
      </c>
      <c r="R115" s="5">
        <f>SUM(O115+P115+Q115)</f>
        <v>0</v>
      </c>
      <c r="S115" s="23">
        <v>99</v>
      </c>
    </row>
    <row r="116" spans="1:19" ht="13.15" customHeight="1" x14ac:dyDescent="0.2">
      <c r="A116" s="20">
        <v>100</v>
      </c>
      <c r="B116" s="26" t="s">
        <v>81</v>
      </c>
      <c r="C116" s="5">
        <v>1982.3019882399997</v>
      </c>
      <c r="D116" s="5">
        <v>560.17475126999989</v>
      </c>
      <c r="E116" s="5">
        <v>0</v>
      </c>
      <c r="F116" s="5">
        <f>SUM(C116+D116+E116)</f>
        <v>2542.4767395099998</v>
      </c>
      <c r="G116" s="5">
        <f t="shared" si="195"/>
        <v>2542.4767395099998</v>
      </c>
      <c r="H116" s="5">
        <v>-698.30868757999974</v>
      </c>
      <c r="I116" s="5">
        <v>0</v>
      </c>
      <c r="J116" s="5">
        <f>SUM(G116+H116+I116)</f>
        <v>1844.16805193</v>
      </c>
      <c r="K116" s="5">
        <f t="shared" si="196"/>
        <v>1844.16805193</v>
      </c>
      <c r="L116" s="5">
        <v>-395.28370922999989</v>
      </c>
      <c r="M116" s="5">
        <v>0</v>
      </c>
      <c r="N116" s="5">
        <f>SUM(K116+L116+M116)</f>
        <v>1448.8843427000002</v>
      </c>
      <c r="O116" s="5">
        <f t="shared" si="197"/>
        <v>1448.8843427000002</v>
      </c>
      <c r="P116" s="5">
        <v>976.96860661999972</v>
      </c>
      <c r="Q116" s="5">
        <v>0</v>
      </c>
      <c r="R116" s="5">
        <f>SUM(O116+P116+Q116)</f>
        <v>2425.8529493199999</v>
      </c>
      <c r="S116" s="23">
        <v>100</v>
      </c>
    </row>
    <row r="117" spans="1:19" ht="13.15" customHeight="1" x14ac:dyDescent="0.2">
      <c r="A117" s="20">
        <v>101</v>
      </c>
      <c r="B117" s="26" t="s">
        <v>82</v>
      </c>
      <c r="C117" s="6">
        <v>0</v>
      </c>
      <c r="D117" s="6">
        <v>0</v>
      </c>
      <c r="E117" s="6">
        <v>0</v>
      </c>
      <c r="F117" s="5">
        <f>SUM(C117+D117+E117)</f>
        <v>0</v>
      </c>
      <c r="G117" s="5">
        <f t="shared" si="195"/>
        <v>0</v>
      </c>
      <c r="H117" s="6">
        <v>0</v>
      </c>
      <c r="I117" s="6">
        <v>0</v>
      </c>
      <c r="J117" s="5">
        <f>SUM(G117+H117+I117)</f>
        <v>0</v>
      </c>
      <c r="K117" s="5">
        <f t="shared" si="196"/>
        <v>0</v>
      </c>
      <c r="L117" s="6">
        <v>0</v>
      </c>
      <c r="M117" s="6">
        <v>0</v>
      </c>
      <c r="N117" s="5">
        <f>SUM(K117+L117+M117)</f>
        <v>0</v>
      </c>
      <c r="O117" s="5">
        <f t="shared" si="197"/>
        <v>0</v>
      </c>
      <c r="P117" s="6">
        <v>0</v>
      </c>
      <c r="Q117" s="6">
        <v>0</v>
      </c>
      <c r="R117" s="5">
        <f>SUM(O117+P117+Q117)</f>
        <v>0</v>
      </c>
      <c r="S117" s="23">
        <v>101</v>
      </c>
    </row>
    <row r="118" spans="1:19" ht="13.15" customHeight="1" x14ac:dyDescent="0.2">
      <c r="A118" s="20">
        <v>102</v>
      </c>
      <c r="B118" s="26" t="s">
        <v>83</v>
      </c>
      <c r="C118" s="6">
        <v>0</v>
      </c>
      <c r="D118" s="6">
        <v>0</v>
      </c>
      <c r="E118" s="6">
        <v>0</v>
      </c>
      <c r="F118" s="5">
        <f>SUM(C118+D118+E118)</f>
        <v>0</v>
      </c>
      <c r="G118" s="5">
        <f t="shared" si="195"/>
        <v>0</v>
      </c>
      <c r="H118" s="6">
        <v>0</v>
      </c>
      <c r="I118" s="6">
        <v>0</v>
      </c>
      <c r="J118" s="5">
        <f>SUM(G118+H118+I118)</f>
        <v>0</v>
      </c>
      <c r="K118" s="5">
        <f t="shared" si="196"/>
        <v>0</v>
      </c>
      <c r="L118" s="6">
        <v>0</v>
      </c>
      <c r="M118" s="6">
        <v>0</v>
      </c>
      <c r="N118" s="5">
        <f>SUM(K118+L118+M118)</f>
        <v>0</v>
      </c>
      <c r="O118" s="5">
        <f t="shared" si="197"/>
        <v>0</v>
      </c>
      <c r="P118" s="6">
        <v>0</v>
      </c>
      <c r="Q118" s="6">
        <v>0</v>
      </c>
      <c r="R118" s="5">
        <f>SUM(O118+P118+Q118)</f>
        <v>0</v>
      </c>
      <c r="S118" s="23">
        <v>102</v>
      </c>
    </row>
    <row r="119" spans="1:19" ht="13.15" customHeight="1" x14ac:dyDescent="0.2">
      <c r="A119" s="20">
        <v>103</v>
      </c>
      <c r="B119" s="26" t="s">
        <v>84</v>
      </c>
      <c r="C119" s="6">
        <v>0</v>
      </c>
      <c r="D119" s="6">
        <v>0</v>
      </c>
      <c r="E119" s="6">
        <v>0</v>
      </c>
      <c r="F119" s="5">
        <f>SUM(C119+D119+E119)</f>
        <v>0</v>
      </c>
      <c r="G119" s="5">
        <f t="shared" si="195"/>
        <v>0</v>
      </c>
      <c r="H119" s="6">
        <v>0</v>
      </c>
      <c r="I119" s="6">
        <v>0</v>
      </c>
      <c r="J119" s="5">
        <f>SUM(G119+H119+I119)</f>
        <v>0</v>
      </c>
      <c r="K119" s="5">
        <f t="shared" si="196"/>
        <v>0</v>
      </c>
      <c r="L119" s="6">
        <v>0</v>
      </c>
      <c r="M119" s="6">
        <v>0</v>
      </c>
      <c r="N119" s="5">
        <f>SUM(K119+L119+M119)</f>
        <v>0</v>
      </c>
      <c r="O119" s="5">
        <f t="shared" si="197"/>
        <v>0</v>
      </c>
      <c r="P119" s="6">
        <v>0</v>
      </c>
      <c r="Q119" s="6">
        <v>0</v>
      </c>
      <c r="R119" s="5">
        <f>SUM(O119+P119+Q119)</f>
        <v>0</v>
      </c>
      <c r="S119" s="23">
        <v>103</v>
      </c>
    </row>
    <row r="120" spans="1:19" ht="14.1" customHeight="1" x14ac:dyDescent="0.2">
      <c r="A120" s="20">
        <v>104</v>
      </c>
      <c r="B120" s="25" t="s">
        <v>85</v>
      </c>
      <c r="C120" s="58">
        <f t="shared" ref="C120:R120" si="198">SUM(C121+C138+C162)</f>
        <v>165197.86186020001</v>
      </c>
      <c r="D120" s="58">
        <f t="shared" si="198"/>
        <v>3454.29558585</v>
      </c>
      <c r="E120" s="58">
        <f t="shared" si="198"/>
        <v>675.85754255100005</v>
      </c>
      <c r="F120" s="58">
        <f t="shared" si="198"/>
        <v>169328.014988601</v>
      </c>
      <c r="G120" s="58">
        <f t="shared" si="198"/>
        <v>169328.014988601</v>
      </c>
      <c r="H120" s="58">
        <f t="shared" si="198"/>
        <v>1865.7257028700001</v>
      </c>
      <c r="I120" s="58">
        <f t="shared" si="198"/>
        <v>-204.88278439999999</v>
      </c>
      <c r="J120" s="58">
        <f t="shared" si="198"/>
        <v>170988.85790707098</v>
      </c>
      <c r="K120" s="58">
        <f t="shared" si="198"/>
        <v>170988.85790707098</v>
      </c>
      <c r="L120" s="58">
        <f t="shared" si="198"/>
        <v>-413.3013401799999</v>
      </c>
      <c r="M120" s="58">
        <f t="shared" si="198"/>
        <v>-227.60694934</v>
      </c>
      <c r="N120" s="58">
        <f t="shared" si="198"/>
        <v>170347.949617551</v>
      </c>
      <c r="O120" s="58">
        <f t="shared" si="198"/>
        <v>170347.949617551</v>
      </c>
      <c r="P120" s="58">
        <f t="shared" si="198"/>
        <v>4196.6176771200007</v>
      </c>
      <c r="Q120" s="58">
        <f t="shared" si="198"/>
        <v>200.84876644000002</v>
      </c>
      <c r="R120" s="58">
        <f t="shared" si="198"/>
        <v>174745.416061111</v>
      </c>
      <c r="S120" s="23">
        <v>104</v>
      </c>
    </row>
    <row r="121" spans="1:19" ht="14.1" customHeight="1" x14ac:dyDescent="0.2">
      <c r="A121" s="20">
        <v>105</v>
      </c>
      <c r="B121" s="25" t="s">
        <v>86</v>
      </c>
      <c r="C121" s="58">
        <f t="shared" ref="C121:R121" si="199">SUM(C122+C131)</f>
        <v>61661.894648059984</v>
      </c>
      <c r="D121" s="58">
        <f t="shared" si="199"/>
        <v>644.28440837000005</v>
      </c>
      <c r="E121" s="58">
        <f t="shared" si="199"/>
        <v>0</v>
      </c>
      <c r="F121" s="58">
        <f t="shared" si="199"/>
        <v>62306.179056429988</v>
      </c>
      <c r="G121" s="58">
        <f t="shared" si="199"/>
        <v>62306.179056429988</v>
      </c>
      <c r="H121" s="58">
        <f t="shared" si="199"/>
        <v>663.20538657999998</v>
      </c>
      <c r="I121" s="58">
        <f t="shared" si="199"/>
        <v>0</v>
      </c>
      <c r="J121" s="58">
        <f t="shared" si="199"/>
        <v>62969.384443009985</v>
      </c>
      <c r="K121" s="58">
        <f t="shared" si="199"/>
        <v>62969.384443009985</v>
      </c>
      <c r="L121" s="58">
        <f t="shared" si="199"/>
        <v>-72.0353984099998</v>
      </c>
      <c r="M121" s="58">
        <f t="shared" si="199"/>
        <v>0</v>
      </c>
      <c r="N121" s="58">
        <f t="shared" si="199"/>
        <v>62897.349044599992</v>
      </c>
      <c r="O121" s="58">
        <f t="shared" si="199"/>
        <v>62897.349044599992</v>
      </c>
      <c r="P121" s="58">
        <f t="shared" si="199"/>
        <v>779.10699679000004</v>
      </c>
      <c r="Q121" s="58">
        <f t="shared" si="199"/>
        <v>0</v>
      </c>
      <c r="R121" s="58">
        <f t="shared" si="199"/>
        <v>63676.456041389989</v>
      </c>
      <c r="S121" s="23">
        <v>105</v>
      </c>
    </row>
    <row r="122" spans="1:19" ht="13.15" customHeight="1" x14ac:dyDescent="0.2">
      <c r="A122" s="20">
        <v>106</v>
      </c>
      <c r="B122" s="25" t="s">
        <v>87</v>
      </c>
      <c r="C122" s="58">
        <f>SUM(C123+C124)</f>
        <v>40746.502626969988</v>
      </c>
      <c r="D122" s="58">
        <f t="shared" ref="D122:J122" si="200">SUM(D123+D124)</f>
        <v>567.89658567000004</v>
      </c>
      <c r="E122" s="58">
        <f t="shared" si="200"/>
        <v>0</v>
      </c>
      <c r="F122" s="58">
        <f t="shared" si="200"/>
        <v>41314.39921263999</v>
      </c>
      <c r="G122" s="58">
        <f>SUM(G123+G124)</f>
        <v>41314.39921263999</v>
      </c>
      <c r="H122" s="58">
        <f t="shared" ref="H122:I122" si="201">SUM(H123+H124)</f>
        <v>361.65596159999996</v>
      </c>
      <c r="I122" s="58">
        <f t="shared" si="201"/>
        <v>0</v>
      </c>
      <c r="J122" s="58">
        <f t="shared" si="200"/>
        <v>41676.055174239984</v>
      </c>
      <c r="K122" s="58">
        <f>SUM(K123+K124)</f>
        <v>41676.055174239984</v>
      </c>
      <c r="L122" s="58">
        <f t="shared" ref="L122:N122" si="202">SUM(L123+L124)</f>
        <v>-408.13001050999981</v>
      </c>
      <c r="M122" s="58">
        <f t="shared" si="202"/>
        <v>0</v>
      </c>
      <c r="N122" s="58">
        <f t="shared" si="202"/>
        <v>41267.925163729989</v>
      </c>
      <c r="O122" s="58">
        <f>SUM(O123+O124)</f>
        <v>41267.925163729989</v>
      </c>
      <c r="P122" s="58">
        <f t="shared" ref="P122:R122" si="203">SUM(P123+P124)</f>
        <v>428.32374425</v>
      </c>
      <c r="Q122" s="58">
        <f t="shared" si="203"/>
        <v>0</v>
      </c>
      <c r="R122" s="58">
        <f t="shared" si="203"/>
        <v>41696.248907979993</v>
      </c>
      <c r="S122" s="23">
        <v>106</v>
      </c>
    </row>
    <row r="123" spans="1:19" ht="13.15" customHeight="1" x14ac:dyDescent="0.2">
      <c r="A123" s="20">
        <v>107</v>
      </c>
      <c r="B123" s="28" t="s">
        <v>88</v>
      </c>
      <c r="C123" s="6">
        <v>0</v>
      </c>
      <c r="D123" s="6">
        <v>0</v>
      </c>
      <c r="E123" s="6">
        <v>0</v>
      </c>
      <c r="F123" s="5">
        <f>SUM(C123+D123+E123)</f>
        <v>0</v>
      </c>
      <c r="G123" s="5">
        <f>SUM(F123)</f>
        <v>0</v>
      </c>
      <c r="H123" s="6">
        <v>0</v>
      </c>
      <c r="I123" s="6">
        <v>0</v>
      </c>
      <c r="J123" s="5">
        <f>SUM(G123+H123+I123)</f>
        <v>0</v>
      </c>
      <c r="K123" s="5">
        <f>SUM(J123)</f>
        <v>0</v>
      </c>
      <c r="L123" s="6">
        <v>0</v>
      </c>
      <c r="M123" s="6">
        <v>0</v>
      </c>
      <c r="N123" s="5">
        <f>SUM(K123+L123+M123)</f>
        <v>0</v>
      </c>
      <c r="O123" s="5">
        <f>SUM(N123)</f>
        <v>0</v>
      </c>
      <c r="P123" s="6">
        <v>0</v>
      </c>
      <c r="Q123" s="6">
        <v>0</v>
      </c>
      <c r="R123" s="5">
        <f>SUM(O123+P123+Q123)</f>
        <v>0</v>
      </c>
      <c r="S123" s="23">
        <v>107</v>
      </c>
    </row>
    <row r="124" spans="1:19" ht="13.15" customHeight="1" x14ac:dyDescent="0.2">
      <c r="A124" s="20">
        <v>108</v>
      </c>
      <c r="B124" s="25" t="s">
        <v>89</v>
      </c>
      <c r="C124" s="5">
        <f>SUM(C126)</f>
        <v>40746.502626969988</v>
      </c>
      <c r="D124" s="5">
        <f t="shared" ref="D124:J124" si="204">SUM(D126)</f>
        <v>567.89658567000004</v>
      </c>
      <c r="E124" s="5">
        <f t="shared" si="204"/>
        <v>0</v>
      </c>
      <c r="F124" s="5">
        <f t="shared" si="204"/>
        <v>41314.39921263999</v>
      </c>
      <c r="G124" s="5">
        <f>SUM(G126)</f>
        <v>41314.39921263999</v>
      </c>
      <c r="H124" s="5">
        <f t="shared" ref="H124:I124" si="205">SUM(H126)</f>
        <v>361.65596159999996</v>
      </c>
      <c r="I124" s="5">
        <f t="shared" si="205"/>
        <v>0</v>
      </c>
      <c r="J124" s="5">
        <f t="shared" si="204"/>
        <v>41676.055174239984</v>
      </c>
      <c r="K124" s="5">
        <f>SUM(K126)</f>
        <v>41676.055174239984</v>
      </c>
      <c r="L124" s="5">
        <f t="shared" ref="L124:N124" si="206">SUM(L126)</f>
        <v>-408.13001050999981</v>
      </c>
      <c r="M124" s="5">
        <f t="shared" si="206"/>
        <v>0</v>
      </c>
      <c r="N124" s="5">
        <f t="shared" si="206"/>
        <v>41267.925163729989</v>
      </c>
      <c r="O124" s="5">
        <f>SUM(O126)</f>
        <v>41267.925163729989</v>
      </c>
      <c r="P124" s="5">
        <f t="shared" ref="P124:R124" si="207">SUM(P126)</f>
        <v>428.32374425</v>
      </c>
      <c r="Q124" s="5">
        <f t="shared" si="207"/>
        <v>0</v>
      </c>
      <c r="R124" s="5">
        <f t="shared" si="207"/>
        <v>41696.248907979993</v>
      </c>
      <c r="S124" s="23">
        <v>108</v>
      </c>
    </row>
    <row r="125" spans="1:19" ht="12.75" customHeight="1" x14ac:dyDescent="0.2">
      <c r="A125" s="20"/>
      <c r="B125" s="26" t="s">
        <v>153</v>
      </c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23"/>
    </row>
    <row r="126" spans="1:19" ht="12.6" customHeight="1" x14ac:dyDescent="0.2">
      <c r="A126" s="20">
        <v>109</v>
      </c>
      <c r="B126" s="25" t="s">
        <v>90</v>
      </c>
      <c r="C126" s="5">
        <f>SUM(C127+C128+C129+C130)</f>
        <v>40746.502626969988</v>
      </c>
      <c r="D126" s="5">
        <f t="shared" ref="D126:E126" si="208">SUM(D127+D128+D129+D130)</f>
        <v>567.89658567000004</v>
      </c>
      <c r="E126" s="5">
        <f t="shared" si="208"/>
        <v>0</v>
      </c>
      <c r="F126" s="5">
        <f>SUM(F127+F128+F129+F130)</f>
        <v>41314.39921263999</v>
      </c>
      <c r="G126" s="5">
        <f>SUM(G127+G128+G129+G130)</f>
        <v>41314.39921263999</v>
      </c>
      <c r="H126" s="5">
        <f t="shared" ref="H126:I126" si="209">SUM(H127+H128+H129+H130)</f>
        <v>361.65596159999996</v>
      </c>
      <c r="I126" s="5">
        <f t="shared" si="209"/>
        <v>0</v>
      </c>
      <c r="J126" s="5">
        <f>SUM(J127+J128+J129+J130)</f>
        <v>41676.055174239984</v>
      </c>
      <c r="K126" s="5">
        <f>SUM(K127+K128+K129+K130)</f>
        <v>41676.055174239984</v>
      </c>
      <c r="L126" s="5">
        <f t="shared" ref="L126:M126" si="210">SUM(L127+L128+L129+L130)</f>
        <v>-408.13001050999981</v>
      </c>
      <c r="M126" s="5">
        <f t="shared" si="210"/>
        <v>0</v>
      </c>
      <c r="N126" s="5">
        <f>SUM(N127+N128+N129+N130)</f>
        <v>41267.925163729989</v>
      </c>
      <c r="O126" s="5">
        <f>SUM(O127+O128+O129+O130)</f>
        <v>41267.925163729989</v>
      </c>
      <c r="P126" s="5">
        <f t="shared" ref="P126:Q126" si="211">SUM(P127+P128+P129+P130)</f>
        <v>428.32374425</v>
      </c>
      <c r="Q126" s="5">
        <f t="shared" si="211"/>
        <v>0</v>
      </c>
      <c r="R126" s="5">
        <f>SUM(R127+R128+R129+R130)</f>
        <v>41696.248907979993</v>
      </c>
      <c r="S126" s="23">
        <v>109</v>
      </c>
    </row>
    <row r="127" spans="1:19" ht="12.6" customHeight="1" x14ac:dyDescent="0.2">
      <c r="A127" s="20">
        <v>110</v>
      </c>
      <c r="B127" s="26" t="s">
        <v>63</v>
      </c>
      <c r="C127" s="5">
        <v>8534.3558717000014</v>
      </c>
      <c r="D127" s="5">
        <v>201.44673539000001</v>
      </c>
      <c r="E127" s="5">
        <v>0</v>
      </c>
      <c r="F127" s="5">
        <f>SUM(C127+D127+E127)</f>
        <v>8735.8026070900014</v>
      </c>
      <c r="G127" s="5">
        <f t="shared" ref="G127:G130" si="212">SUM(F127)</f>
        <v>8735.8026070900014</v>
      </c>
      <c r="H127" s="5">
        <v>143.49213515000002</v>
      </c>
      <c r="I127" s="5">
        <v>0</v>
      </c>
      <c r="J127" s="5">
        <f>SUM(G127+H127+I127)</f>
        <v>8879.2947422400011</v>
      </c>
      <c r="K127" s="5">
        <f t="shared" ref="K127:K130" si="213">SUM(J127)</f>
        <v>8879.2947422400011</v>
      </c>
      <c r="L127" s="5">
        <v>142.21050002000001</v>
      </c>
      <c r="M127" s="5">
        <v>0</v>
      </c>
      <c r="N127" s="5">
        <f>SUM(K127+L127+M127)</f>
        <v>9021.505242260002</v>
      </c>
      <c r="O127" s="5">
        <f t="shared" ref="O127:O130" si="214">SUM(N127)</f>
        <v>9021.505242260002</v>
      </c>
      <c r="P127" s="5">
        <v>187.63408480999999</v>
      </c>
      <c r="Q127" s="5">
        <v>0</v>
      </c>
      <c r="R127" s="5">
        <f>SUM(O127+P127+Q127)</f>
        <v>9209.1393270700028</v>
      </c>
      <c r="S127" s="23">
        <v>110</v>
      </c>
    </row>
    <row r="128" spans="1:19" ht="12.6" customHeight="1" x14ac:dyDescent="0.2">
      <c r="A128" s="20">
        <v>111</v>
      </c>
      <c r="B128" s="26" t="s">
        <v>64</v>
      </c>
      <c r="C128" s="5">
        <v>3668.2141942999997</v>
      </c>
      <c r="D128" s="5">
        <v>155.66013500000003</v>
      </c>
      <c r="E128" s="5">
        <v>0</v>
      </c>
      <c r="F128" s="5">
        <f>SUM(C128+D128+E128)</f>
        <v>3823.8743292999998</v>
      </c>
      <c r="G128" s="5">
        <f t="shared" si="212"/>
        <v>3823.8743292999998</v>
      </c>
      <c r="H128" s="5">
        <v>92.851001389999965</v>
      </c>
      <c r="I128" s="5">
        <v>0</v>
      </c>
      <c r="J128" s="5">
        <f>SUM(G128+H128+I128)</f>
        <v>3916.7253306899997</v>
      </c>
      <c r="K128" s="5">
        <f t="shared" si="213"/>
        <v>3916.7253306899997</v>
      </c>
      <c r="L128" s="5">
        <v>-656.57454955999992</v>
      </c>
      <c r="M128" s="5">
        <v>0</v>
      </c>
      <c r="N128" s="5">
        <f>SUM(K128+L128+M128)</f>
        <v>3260.1507811299998</v>
      </c>
      <c r="O128" s="5">
        <f t="shared" si="214"/>
        <v>3260.1507811299998</v>
      </c>
      <c r="P128" s="5">
        <v>92.307428119999997</v>
      </c>
      <c r="Q128" s="5">
        <v>0</v>
      </c>
      <c r="R128" s="5">
        <f>SUM(O128+P128+Q128)</f>
        <v>3352.45820925</v>
      </c>
      <c r="S128" s="23">
        <v>111</v>
      </c>
    </row>
    <row r="129" spans="1:19" ht="12.6" customHeight="1" x14ac:dyDescent="0.2">
      <c r="A129" s="20">
        <v>112</v>
      </c>
      <c r="B129" s="26" t="s">
        <v>69</v>
      </c>
      <c r="C129" s="5">
        <v>3290.5689539299992</v>
      </c>
      <c r="D129" s="5">
        <v>-59.33618405</v>
      </c>
      <c r="E129" s="5">
        <v>0</v>
      </c>
      <c r="F129" s="5">
        <f>SUM(C129+D129+E129)</f>
        <v>3231.2327698799991</v>
      </c>
      <c r="G129" s="5">
        <f t="shared" si="212"/>
        <v>3231.2327698799991</v>
      </c>
      <c r="H129" s="5">
        <v>-64.390165240000002</v>
      </c>
      <c r="I129" s="5">
        <v>0</v>
      </c>
      <c r="J129" s="5">
        <f>SUM(G129+H129+I129)</f>
        <v>3166.8426046399991</v>
      </c>
      <c r="K129" s="5">
        <f t="shared" si="213"/>
        <v>3166.8426046399991</v>
      </c>
      <c r="L129" s="5">
        <v>-130.77987775</v>
      </c>
      <c r="M129" s="5">
        <v>0</v>
      </c>
      <c r="N129" s="5">
        <f>SUM(K129+L129+M129)</f>
        <v>3036.0627268899989</v>
      </c>
      <c r="O129" s="5">
        <f t="shared" si="214"/>
        <v>3036.0627268899989</v>
      </c>
      <c r="P129" s="5">
        <v>67.603971080000008</v>
      </c>
      <c r="Q129" s="5">
        <v>0</v>
      </c>
      <c r="R129" s="5">
        <f>SUM(O129+P129+Q129)</f>
        <v>3103.6666979699989</v>
      </c>
      <c r="S129" s="23">
        <v>112</v>
      </c>
    </row>
    <row r="130" spans="1:19" ht="12.6" customHeight="1" x14ac:dyDescent="0.2">
      <c r="A130" s="20">
        <v>113</v>
      </c>
      <c r="B130" s="26" t="s">
        <v>91</v>
      </c>
      <c r="C130" s="5">
        <v>25253.363607039988</v>
      </c>
      <c r="D130" s="5">
        <v>270.12589932999998</v>
      </c>
      <c r="E130" s="5">
        <v>0</v>
      </c>
      <c r="F130" s="5">
        <f>SUM(C130+D130+E130)</f>
        <v>25523.489506369988</v>
      </c>
      <c r="G130" s="5">
        <f t="shared" si="212"/>
        <v>25523.489506369988</v>
      </c>
      <c r="H130" s="5">
        <v>189.70299029999998</v>
      </c>
      <c r="I130" s="5">
        <v>0</v>
      </c>
      <c r="J130" s="5">
        <f>SUM(G130+H130+I130)</f>
        <v>25713.192496669988</v>
      </c>
      <c r="K130" s="5">
        <f t="shared" si="213"/>
        <v>25713.192496669988</v>
      </c>
      <c r="L130" s="5">
        <v>237.01391678000002</v>
      </c>
      <c r="M130" s="5">
        <v>0</v>
      </c>
      <c r="N130" s="5">
        <f>SUM(K130+L130+M130)</f>
        <v>25950.206413449989</v>
      </c>
      <c r="O130" s="5">
        <f t="shared" si="214"/>
        <v>25950.206413449989</v>
      </c>
      <c r="P130" s="5">
        <v>80.778260240000009</v>
      </c>
      <c r="Q130" s="5">
        <v>0</v>
      </c>
      <c r="R130" s="5">
        <f>SUM(O130+P130+Q130)</f>
        <v>26030.984673689989</v>
      </c>
      <c r="S130" s="23">
        <v>113</v>
      </c>
    </row>
    <row r="131" spans="1:19" ht="12.75" customHeight="1" x14ac:dyDescent="0.2">
      <c r="A131" s="20">
        <v>114</v>
      </c>
      <c r="B131" s="25" t="s">
        <v>92</v>
      </c>
      <c r="C131" s="58">
        <f t="shared" ref="C131:R131" si="215">SUM(C132+C135)</f>
        <v>20915.39202109</v>
      </c>
      <c r="D131" s="58">
        <f t="shared" si="215"/>
        <v>76.387822700000015</v>
      </c>
      <c r="E131" s="58">
        <f t="shared" si="215"/>
        <v>0</v>
      </c>
      <c r="F131" s="58">
        <f t="shared" si="215"/>
        <v>20991.779843790002</v>
      </c>
      <c r="G131" s="58">
        <f t="shared" si="215"/>
        <v>20991.779843790002</v>
      </c>
      <c r="H131" s="58">
        <f t="shared" si="215"/>
        <v>301.54942498000003</v>
      </c>
      <c r="I131" s="58">
        <f t="shared" si="215"/>
        <v>0</v>
      </c>
      <c r="J131" s="58">
        <f t="shared" si="215"/>
        <v>21293.329268770001</v>
      </c>
      <c r="K131" s="58">
        <f t="shared" si="215"/>
        <v>21293.329268770001</v>
      </c>
      <c r="L131" s="58">
        <f t="shared" si="215"/>
        <v>336.09461210000001</v>
      </c>
      <c r="M131" s="58">
        <f t="shared" si="215"/>
        <v>0</v>
      </c>
      <c r="N131" s="58">
        <f t="shared" si="215"/>
        <v>21629.423880870003</v>
      </c>
      <c r="O131" s="58">
        <f t="shared" si="215"/>
        <v>21629.423880870003</v>
      </c>
      <c r="P131" s="58">
        <f t="shared" si="215"/>
        <v>350.78325253999998</v>
      </c>
      <c r="Q131" s="58">
        <f t="shared" si="215"/>
        <v>0</v>
      </c>
      <c r="R131" s="58">
        <f t="shared" si="215"/>
        <v>21980.207133409996</v>
      </c>
      <c r="S131" s="23">
        <v>114</v>
      </c>
    </row>
    <row r="132" spans="1:19" ht="12.75" customHeight="1" x14ac:dyDescent="0.2">
      <c r="A132" s="20">
        <v>115</v>
      </c>
      <c r="B132" s="25" t="s">
        <v>93</v>
      </c>
      <c r="C132" s="5">
        <f t="shared" ref="C132:R132" si="216">SUM(C133+C134)</f>
        <v>-3005.7614170900006</v>
      </c>
      <c r="D132" s="5">
        <f t="shared" si="216"/>
        <v>-76.235729079999999</v>
      </c>
      <c r="E132" s="5">
        <f t="shared" si="216"/>
        <v>0</v>
      </c>
      <c r="F132" s="5">
        <f t="shared" si="216"/>
        <v>-3081.9971461700006</v>
      </c>
      <c r="G132" s="5">
        <f t="shared" si="216"/>
        <v>-3081.9971461700006</v>
      </c>
      <c r="H132" s="5">
        <f t="shared" si="216"/>
        <v>-199.33004355000003</v>
      </c>
      <c r="I132" s="5">
        <f t="shared" si="216"/>
        <v>0</v>
      </c>
      <c r="J132" s="5">
        <f t="shared" si="216"/>
        <v>-3281.3271897200002</v>
      </c>
      <c r="K132" s="5">
        <f t="shared" si="216"/>
        <v>-3281.3271897200002</v>
      </c>
      <c r="L132" s="5">
        <f t="shared" si="216"/>
        <v>30.518036070000001</v>
      </c>
      <c r="M132" s="5">
        <f t="shared" si="216"/>
        <v>0</v>
      </c>
      <c r="N132" s="5">
        <f t="shared" si="216"/>
        <v>-3250.8091536500006</v>
      </c>
      <c r="O132" s="5">
        <f t="shared" si="216"/>
        <v>-3250.8091536500006</v>
      </c>
      <c r="P132" s="5">
        <f t="shared" si="216"/>
        <v>-67.230382829999996</v>
      </c>
      <c r="Q132" s="5">
        <f t="shared" si="216"/>
        <v>0</v>
      </c>
      <c r="R132" s="5">
        <f t="shared" si="216"/>
        <v>-3318.0395364800006</v>
      </c>
      <c r="S132" s="23">
        <v>115</v>
      </c>
    </row>
    <row r="133" spans="1:19" ht="12.6" customHeight="1" x14ac:dyDescent="0.2">
      <c r="A133" s="20">
        <v>116</v>
      </c>
      <c r="B133" s="26" t="s">
        <v>15</v>
      </c>
      <c r="C133" s="5">
        <v>-787.11804386000017</v>
      </c>
      <c r="D133" s="5">
        <v>28.91450528</v>
      </c>
      <c r="E133" s="5">
        <v>0</v>
      </c>
      <c r="F133" s="5">
        <f>SUM(C133+D133+E133)</f>
        <v>-758.20353858000021</v>
      </c>
      <c r="G133" s="5">
        <f t="shared" ref="G133:G134" si="217">SUM(F133)</f>
        <v>-758.20353858000021</v>
      </c>
      <c r="H133" s="5">
        <v>-36.335401570000002</v>
      </c>
      <c r="I133" s="5">
        <v>0</v>
      </c>
      <c r="J133" s="5">
        <f>SUM(G133+H133+I133)</f>
        <v>-794.53894015000026</v>
      </c>
      <c r="K133" s="5">
        <f t="shared" ref="K133:K134" si="218">SUM(J133)</f>
        <v>-794.53894015000026</v>
      </c>
      <c r="L133" s="5">
        <v>36.278825920000003</v>
      </c>
      <c r="M133" s="5">
        <v>0</v>
      </c>
      <c r="N133" s="5">
        <f>SUM(K133+L133+M133)</f>
        <v>-758.26011423000023</v>
      </c>
      <c r="O133" s="5">
        <f t="shared" ref="O133:O134" si="219">SUM(N133)</f>
        <v>-758.26011423000023</v>
      </c>
      <c r="P133" s="5">
        <v>32.965021210000003</v>
      </c>
      <c r="Q133" s="5">
        <v>0</v>
      </c>
      <c r="R133" s="5">
        <f>SUM(O133+P133+Q133)</f>
        <v>-725.29509302000019</v>
      </c>
      <c r="S133" s="23">
        <v>116</v>
      </c>
    </row>
    <row r="134" spans="1:19" ht="12.6" customHeight="1" x14ac:dyDescent="0.2">
      <c r="A134" s="20">
        <v>117</v>
      </c>
      <c r="B134" s="26" t="s">
        <v>16</v>
      </c>
      <c r="C134" s="5">
        <v>-2218.6433732300002</v>
      </c>
      <c r="D134" s="5">
        <v>-105.15023436</v>
      </c>
      <c r="E134" s="5">
        <v>0</v>
      </c>
      <c r="F134" s="5">
        <f>SUM(C134+D134+E134)</f>
        <v>-2323.7936075900002</v>
      </c>
      <c r="G134" s="5">
        <f t="shared" si="217"/>
        <v>-2323.7936075900002</v>
      </c>
      <c r="H134" s="5">
        <v>-162.99464198000001</v>
      </c>
      <c r="I134" s="5">
        <v>0</v>
      </c>
      <c r="J134" s="5">
        <f>SUM(G134+H134+I134)</f>
        <v>-2486.7882495700001</v>
      </c>
      <c r="K134" s="5">
        <f t="shared" si="218"/>
        <v>-2486.7882495700001</v>
      </c>
      <c r="L134" s="5">
        <v>-5.7607898500000001</v>
      </c>
      <c r="M134" s="5">
        <v>0</v>
      </c>
      <c r="N134" s="5">
        <f>SUM(K134+L134+M134)</f>
        <v>-2492.5490394200001</v>
      </c>
      <c r="O134" s="5">
        <f t="shared" si="219"/>
        <v>-2492.5490394200001</v>
      </c>
      <c r="P134" s="5">
        <v>-100.19540404</v>
      </c>
      <c r="Q134" s="5">
        <v>0</v>
      </c>
      <c r="R134" s="5">
        <f>SUM(O134+P134+Q134)</f>
        <v>-2592.7444434600002</v>
      </c>
      <c r="S134" s="23">
        <v>117</v>
      </c>
    </row>
    <row r="135" spans="1:19" ht="12.75" customHeight="1" x14ac:dyDescent="0.2">
      <c r="A135" s="20">
        <v>118</v>
      </c>
      <c r="B135" s="25" t="s">
        <v>94</v>
      </c>
      <c r="C135" s="5">
        <f>SUM(C136+C137)</f>
        <v>23921.153438180001</v>
      </c>
      <c r="D135" s="5">
        <f t="shared" ref="D135:J135" si="220">SUM(D136+D137)</f>
        <v>152.62355178000001</v>
      </c>
      <c r="E135" s="5">
        <f t="shared" si="220"/>
        <v>0</v>
      </c>
      <c r="F135" s="5">
        <f t="shared" si="220"/>
        <v>24073.776989960003</v>
      </c>
      <c r="G135" s="5">
        <f>SUM(G136+G137)</f>
        <v>24073.776989960003</v>
      </c>
      <c r="H135" s="5">
        <f t="shared" ref="H135:I135" si="221">SUM(H136+H137)</f>
        <v>500.87946853000005</v>
      </c>
      <c r="I135" s="5">
        <f t="shared" si="221"/>
        <v>0</v>
      </c>
      <c r="J135" s="5">
        <f t="shared" si="220"/>
        <v>24574.656458490001</v>
      </c>
      <c r="K135" s="5">
        <f>SUM(K136+K137)</f>
        <v>24574.656458490001</v>
      </c>
      <c r="L135" s="5">
        <f t="shared" ref="L135:N135" si="222">SUM(L136+L137)</f>
        <v>305.57657603000001</v>
      </c>
      <c r="M135" s="5">
        <f t="shared" si="222"/>
        <v>0</v>
      </c>
      <c r="N135" s="5">
        <f t="shared" si="222"/>
        <v>24880.233034520003</v>
      </c>
      <c r="O135" s="5">
        <f>SUM(O136+O137)</f>
        <v>24880.233034520003</v>
      </c>
      <c r="P135" s="5">
        <f t="shared" ref="P135:R135" si="223">SUM(P136+P137)</f>
        <v>418.01363536999997</v>
      </c>
      <c r="Q135" s="5">
        <f t="shared" si="223"/>
        <v>0</v>
      </c>
      <c r="R135" s="5">
        <f t="shared" si="223"/>
        <v>25298.246669889999</v>
      </c>
      <c r="S135" s="23">
        <v>118</v>
      </c>
    </row>
    <row r="136" spans="1:19" ht="12.6" customHeight="1" x14ac:dyDescent="0.2">
      <c r="A136" s="20">
        <v>119</v>
      </c>
      <c r="B136" s="26" t="s">
        <v>15</v>
      </c>
      <c r="C136" s="5">
        <v>5426.81900546</v>
      </c>
      <c r="D136" s="5">
        <v>0.86696302000000003</v>
      </c>
      <c r="E136" s="5">
        <v>0</v>
      </c>
      <c r="F136" s="5">
        <f>SUM(C136+D136+E136)</f>
        <v>5427.6859684800002</v>
      </c>
      <c r="G136" s="5">
        <f t="shared" ref="G136:G137" si="224">SUM(F136)</f>
        <v>5427.6859684800002</v>
      </c>
      <c r="H136" s="5">
        <v>134.67185354</v>
      </c>
      <c r="I136" s="5">
        <v>0</v>
      </c>
      <c r="J136" s="5">
        <f>SUM(G136+H136+I136)</f>
        <v>5562.3578220199997</v>
      </c>
      <c r="K136" s="5">
        <f t="shared" ref="K136:K137" si="225">SUM(J136)</f>
        <v>5562.3578220199997</v>
      </c>
      <c r="L136" s="5">
        <v>44.0234478</v>
      </c>
      <c r="M136" s="5">
        <v>0</v>
      </c>
      <c r="N136" s="5">
        <f>SUM(K136+L136+M136)</f>
        <v>5606.3812698199999</v>
      </c>
      <c r="O136" s="5">
        <f t="shared" ref="O136:O137" si="226">SUM(N136)</f>
        <v>5606.3812698199999</v>
      </c>
      <c r="P136" s="5">
        <v>79.332097349999998</v>
      </c>
      <c r="Q136" s="5">
        <v>0</v>
      </c>
      <c r="R136" s="5">
        <f>SUM(O136+P136+Q136)</f>
        <v>5685.7133671700003</v>
      </c>
      <c r="S136" s="23">
        <v>119</v>
      </c>
    </row>
    <row r="137" spans="1:19" ht="12.6" customHeight="1" x14ac:dyDescent="0.2">
      <c r="A137" s="20">
        <v>120</v>
      </c>
      <c r="B137" s="26" t="s">
        <v>16</v>
      </c>
      <c r="C137" s="5">
        <v>18494.334432720003</v>
      </c>
      <c r="D137" s="5">
        <v>151.75658876</v>
      </c>
      <c r="E137" s="5">
        <v>0</v>
      </c>
      <c r="F137" s="5">
        <f>SUM(C137+D137+E137)</f>
        <v>18646.091021480002</v>
      </c>
      <c r="G137" s="5">
        <f t="shared" si="224"/>
        <v>18646.091021480002</v>
      </c>
      <c r="H137" s="5">
        <v>366.20761499000002</v>
      </c>
      <c r="I137" s="5">
        <v>0</v>
      </c>
      <c r="J137" s="5">
        <f>SUM(G137+H137+I137)</f>
        <v>19012.298636470001</v>
      </c>
      <c r="K137" s="5">
        <f t="shared" si="225"/>
        <v>19012.298636470001</v>
      </c>
      <c r="L137" s="5">
        <v>261.55312823000003</v>
      </c>
      <c r="M137" s="5">
        <v>0</v>
      </c>
      <c r="N137" s="5">
        <f>SUM(K137+L137+M137)</f>
        <v>19273.851764700001</v>
      </c>
      <c r="O137" s="5">
        <f t="shared" si="226"/>
        <v>19273.851764700001</v>
      </c>
      <c r="P137" s="5">
        <v>338.68153802</v>
      </c>
      <c r="Q137" s="5">
        <v>0</v>
      </c>
      <c r="R137" s="5">
        <f>SUM(O137+P137+Q137)</f>
        <v>19612.533302719999</v>
      </c>
      <c r="S137" s="23">
        <v>120</v>
      </c>
    </row>
    <row r="138" spans="1:19" ht="12.75" customHeight="1" x14ac:dyDescent="0.2">
      <c r="A138" s="20">
        <v>121</v>
      </c>
      <c r="B138" s="25" t="s">
        <v>19</v>
      </c>
      <c r="C138" s="58">
        <f>SUM(C139+C140)</f>
        <v>31511.879552380004</v>
      </c>
      <c r="D138" s="58">
        <f t="shared" ref="D138:J138" si="227">SUM(D139+D140)</f>
        <v>1830.7360048599996</v>
      </c>
      <c r="E138" s="58">
        <f t="shared" si="227"/>
        <v>664.24048669000001</v>
      </c>
      <c r="F138" s="58">
        <f t="shared" si="227"/>
        <v>34006.856043929991</v>
      </c>
      <c r="G138" s="58">
        <f>SUM(G139+G140)</f>
        <v>34006.856043929991</v>
      </c>
      <c r="H138" s="58">
        <f t="shared" ref="H138:I138" si="228">SUM(H139+H140)</f>
        <v>-174.43744598000001</v>
      </c>
      <c r="I138" s="58">
        <f t="shared" si="228"/>
        <v>-174.34310459</v>
      </c>
      <c r="J138" s="58">
        <f t="shared" si="227"/>
        <v>33658.075493359996</v>
      </c>
      <c r="K138" s="58">
        <f>SUM(K139+K140)</f>
        <v>33658.075493359996</v>
      </c>
      <c r="L138" s="58">
        <f t="shared" ref="L138:N138" si="229">SUM(L139+L140)</f>
        <v>135.78298631999999</v>
      </c>
      <c r="M138" s="58">
        <f t="shared" si="229"/>
        <v>-208.33860566999999</v>
      </c>
      <c r="N138" s="58">
        <f t="shared" si="229"/>
        <v>33585.519874010002</v>
      </c>
      <c r="O138" s="58">
        <f>SUM(O139+O140)</f>
        <v>33585.519874010002</v>
      </c>
      <c r="P138" s="58">
        <f t="shared" ref="P138:R138" si="230">SUM(P139+P140)</f>
        <v>1855.7687582200003</v>
      </c>
      <c r="Q138" s="58">
        <f t="shared" si="230"/>
        <v>161.90631583000001</v>
      </c>
      <c r="R138" s="58">
        <f t="shared" si="230"/>
        <v>35603.194948059994</v>
      </c>
      <c r="S138" s="23">
        <v>121</v>
      </c>
    </row>
    <row r="139" spans="1:19" ht="12.75" customHeight="1" x14ac:dyDescent="0.2">
      <c r="A139" s="20">
        <v>122</v>
      </c>
      <c r="B139" s="25" t="s">
        <v>95</v>
      </c>
      <c r="C139" s="7">
        <v>0</v>
      </c>
      <c r="D139" s="7">
        <v>0</v>
      </c>
      <c r="E139" s="7">
        <v>0</v>
      </c>
      <c r="F139" s="58">
        <f>SUM(C139+D139+E139)</f>
        <v>0</v>
      </c>
      <c r="G139" s="58">
        <f>SUM(F139)</f>
        <v>0</v>
      </c>
      <c r="H139" s="7">
        <v>0</v>
      </c>
      <c r="I139" s="7">
        <v>0</v>
      </c>
      <c r="J139" s="58">
        <f>SUM(G139+H139+I139)</f>
        <v>0</v>
      </c>
      <c r="K139" s="58">
        <f>SUM(J139)</f>
        <v>0</v>
      </c>
      <c r="L139" s="7">
        <v>0</v>
      </c>
      <c r="M139" s="7">
        <v>0</v>
      </c>
      <c r="N139" s="58">
        <f>SUM(K139+L139+M139)</f>
        <v>0</v>
      </c>
      <c r="O139" s="58">
        <f>SUM(N139)</f>
        <v>0</v>
      </c>
      <c r="P139" s="7">
        <v>0</v>
      </c>
      <c r="Q139" s="7">
        <v>0</v>
      </c>
      <c r="R139" s="58">
        <f>SUM(O139+P139+Q139)</f>
        <v>0</v>
      </c>
      <c r="S139" s="23">
        <v>122</v>
      </c>
    </row>
    <row r="140" spans="1:19" ht="12.75" customHeight="1" x14ac:dyDescent="0.2">
      <c r="A140" s="20">
        <v>123</v>
      </c>
      <c r="B140" s="25" t="s">
        <v>96</v>
      </c>
      <c r="C140" s="58">
        <f t="shared" ref="C140:R140" si="231">SUM(C141+C148+C155)</f>
        <v>31511.879552380004</v>
      </c>
      <c r="D140" s="58">
        <f t="shared" si="231"/>
        <v>1830.7360048599996</v>
      </c>
      <c r="E140" s="58">
        <f t="shared" si="231"/>
        <v>664.24048669000001</v>
      </c>
      <c r="F140" s="58">
        <f t="shared" si="231"/>
        <v>34006.856043929991</v>
      </c>
      <c r="G140" s="58">
        <f t="shared" si="231"/>
        <v>34006.856043929991</v>
      </c>
      <c r="H140" s="58">
        <f t="shared" si="231"/>
        <v>-174.43744598000001</v>
      </c>
      <c r="I140" s="58">
        <f t="shared" si="231"/>
        <v>-174.34310459</v>
      </c>
      <c r="J140" s="58">
        <f t="shared" si="231"/>
        <v>33658.075493359996</v>
      </c>
      <c r="K140" s="58">
        <f t="shared" si="231"/>
        <v>33658.075493359996</v>
      </c>
      <c r="L140" s="58">
        <f t="shared" si="231"/>
        <v>135.78298631999999</v>
      </c>
      <c r="M140" s="58">
        <f t="shared" si="231"/>
        <v>-208.33860566999999</v>
      </c>
      <c r="N140" s="58">
        <f t="shared" si="231"/>
        <v>33585.519874010002</v>
      </c>
      <c r="O140" s="58">
        <f t="shared" si="231"/>
        <v>33585.519874010002</v>
      </c>
      <c r="P140" s="58">
        <f t="shared" si="231"/>
        <v>1855.7687582200003</v>
      </c>
      <c r="Q140" s="58">
        <f t="shared" si="231"/>
        <v>161.90631583000001</v>
      </c>
      <c r="R140" s="58">
        <f t="shared" si="231"/>
        <v>35603.194948059994</v>
      </c>
      <c r="S140" s="23">
        <v>123</v>
      </c>
    </row>
    <row r="141" spans="1:19" ht="12.75" customHeight="1" x14ac:dyDescent="0.2">
      <c r="A141" s="20">
        <v>124</v>
      </c>
      <c r="B141" s="25" t="s">
        <v>97</v>
      </c>
      <c r="C141" s="5">
        <f>SUM(C142+C143+C144)+C147</f>
        <v>30387.335436860001</v>
      </c>
      <c r="D141" s="5">
        <f t="shared" ref="D141:E141" si="232">SUM(D142+D143+D144)+D147</f>
        <v>1939.1529368399997</v>
      </c>
      <c r="E141" s="5">
        <f t="shared" si="232"/>
        <v>664.24048669000001</v>
      </c>
      <c r="F141" s="5">
        <f t="shared" ref="F141" si="233">SUM(F142+F143+F144)+F147</f>
        <v>32990.728860389994</v>
      </c>
      <c r="G141" s="5">
        <f>SUM(G142+G143+G144)+G147</f>
        <v>32990.728860389994</v>
      </c>
      <c r="H141" s="5">
        <f t="shared" ref="H141:I141" si="234">SUM(H142+H143+H144)+H147</f>
        <v>88.908323260000003</v>
      </c>
      <c r="I141" s="5">
        <f t="shared" si="234"/>
        <v>-174.34310459</v>
      </c>
      <c r="J141" s="5">
        <f t="shared" ref="J141" si="235">SUM(J142+J143+J144)+J147</f>
        <v>32905.294079059997</v>
      </c>
      <c r="K141" s="5">
        <f>SUM(K142+K143+K144)+K147</f>
        <v>32905.294079059997</v>
      </c>
      <c r="L141" s="5">
        <f t="shared" ref="L141:M141" si="236">SUM(L142+L143+L144)+L147</f>
        <v>185.95367217999998</v>
      </c>
      <c r="M141" s="5">
        <f t="shared" si="236"/>
        <v>-208.33860566999999</v>
      </c>
      <c r="N141" s="5">
        <f t="shared" ref="N141" si="237">SUM(N142+N143+N144)+N147</f>
        <v>32882.909145569996</v>
      </c>
      <c r="O141" s="5">
        <f>SUM(O142+O143+O144)+O147</f>
        <v>32882.909145569996</v>
      </c>
      <c r="P141" s="5">
        <f t="shared" ref="P141:Q141" si="238">SUM(P142+P143+P144)+P147</f>
        <v>1446.5815367500002</v>
      </c>
      <c r="Q141" s="5">
        <f t="shared" si="238"/>
        <v>161.90631583000001</v>
      </c>
      <c r="R141" s="5">
        <f t="shared" ref="R141" si="239">SUM(R142+R143+R144)+R147</f>
        <v>34491.396998149998</v>
      </c>
      <c r="S141" s="23">
        <v>124</v>
      </c>
    </row>
    <row r="142" spans="1:19" ht="12.6" customHeight="1" x14ac:dyDescent="0.2">
      <c r="A142" s="20">
        <v>125</v>
      </c>
      <c r="B142" s="26" t="s">
        <v>98</v>
      </c>
      <c r="C142" s="5">
        <v>1007.8238583300001</v>
      </c>
      <c r="D142" s="5">
        <v>-6.5647412200000002</v>
      </c>
      <c r="E142" s="5">
        <v>0</v>
      </c>
      <c r="F142" s="5">
        <f>SUM(C142+D142+E142)</f>
        <v>1001.2591171100001</v>
      </c>
      <c r="G142" s="5">
        <f t="shared" ref="G142:G143" si="240">SUM(F142)</f>
        <v>1001.2591171100001</v>
      </c>
      <c r="H142" s="5">
        <v>6.4225023999999999</v>
      </c>
      <c r="I142" s="5">
        <v>0</v>
      </c>
      <c r="J142" s="5">
        <f>SUM(G142+H142+I142)</f>
        <v>1007.6816195100001</v>
      </c>
      <c r="K142" s="5">
        <f t="shared" ref="K142:K143" si="241">SUM(J142)</f>
        <v>1007.6816195100001</v>
      </c>
      <c r="L142" s="5">
        <v>-6.0069206499999996</v>
      </c>
      <c r="M142" s="5">
        <v>0</v>
      </c>
      <c r="N142" s="5">
        <f>SUM(K142+L142+M142)</f>
        <v>1001.6746988600001</v>
      </c>
      <c r="O142" s="5">
        <f t="shared" ref="O142:O143" si="242">SUM(N142)</f>
        <v>1001.6746988600001</v>
      </c>
      <c r="P142" s="5">
        <v>6.9791904499999999</v>
      </c>
      <c r="Q142" s="5">
        <v>0</v>
      </c>
      <c r="R142" s="5">
        <f>SUM(O142+P142+Q142)</f>
        <v>1008.6538893100002</v>
      </c>
      <c r="S142" s="23">
        <v>125</v>
      </c>
    </row>
    <row r="143" spans="1:19" ht="12.6" customHeight="1" x14ac:dyDescent="0.2">
      <c r="A143" s="20">
        <v>126</v>
      </c>
      <c r="B143" s="26" t="s">
        <v>99</v>
      </c>
      <c r="C143" s="5">
        <v>23031.540275430001</v>
      </c>
      <c r="D143" s="5">
        <v>1661.1</v>
      </c>
      <c r="E143" s="5">
        <v>664.24048669000001</v>
      </c>
      <c r="F143" s="5">
        <f>SUM(C143+D143+E143)</f>
        <v>25356.880762119999</v>
      </c>
      <c r="G143" s="5">
        <f t="shared" si="240"/>
        <v>25356.880762119999</v>
      </c>
      <c r="H143" s="5">
        <v>0</v>
      </c>
      <c r="I143" s="5">
        <v>-174.34310459</v>
      </c>
      <c r="J143" s="5">
        <f>SUM(G143+H143+I143)</f>
        <v>25182.53765753</v>
      </c>
      <c r="K143" s="5">
        <f t="shared" si="241"/>
        <v>25182.53765753</v>
      </c>
      <c r="L143" s="5">
        <v>0</v>
      </c>
      <c r="M143" s="5">
        <v>-208.33860566999999</v>
      </c>
      <c r="N143" s="5">
        <f>SUM(K143+L143+M143)</f>
        <v>24974.19905186</v>
      </c>
      <c r="O143" s="5">
        <f t="shared" si="242"/>
        <v>24974.19905186</v>
      </c>
      <c r="P143" s="5">
        <v>1400</v>
      </c>
      <c r="Q143" s="5">
        <v>161.90631583000001</v>
      </c>
      <c r="R143" s="5">
        <f>SUM(O143+P143+Q143)</f>
        <v>26536.105367690001</v>
      </c>
      <c r="S143" s="23">
        <v>126</v>
      </c>
    </row>
    <row r="144" spans="1:19" ht="12.6" customHeight="1" x14ac:dyDescent="0.2">
      <c r="A144" s="20">
        <v>127</v>
      </c>
      <c r="B144" s="26" t="s">
        <v>100</v>
      </c>
      <c r="C144" s="5">
        <f>SUM(C145+C146)</f>
        <v>3138.2556430499999</v>
      </c>
      <c r="D144" s="5">
        <f t="shared" ref="D144:J144" si="243">SUM(D145+D146)</f>
        <v>291.71970883999995</v>
      </c>
      <c r="E144" s="5">
        <f t="shared" si="243"/>
        <v>0</v>
      </c>
      <c r="F144" s="5">
        <f t="shared" si="243"/>
        <v>3429.9753518900002</v>
      </c>
      <c r="G144" s="5">
        <f>SUM(G145+G146)</f>
        <v>3429.9753518900002</v>
      </c>
      <c r="H144" s="5">
        <f t="shared" ref="H144:I144" si="244">SUM(H145+H146)</f>
        <v>92.597024330000011</v>
      </c>
      <c r="I144" s="5">
        <f t="shared" si="244"/>
        <v>0</v>
      </c>
      <c r="J144" s="5">
        <f t="shared" si="243"/>
        <v>3522.57237622</v>
      </c>
      <c r="K144" s="5">
        <f>SUM(K145+K146)</f>
        <v>3522.57237622</v>
      </c>
      <c r="L144" s="5">
        <f t="shared" ref="L144:N144" si="245">SUM(L145+L146)</f>
        <v>202.84715143</v>
      </c>
      <c r="M144" s="5">
        <f t="shared" si="245"/>
        <v>0</v>
      </c>
      <c r="N144" s="5">
        <f t="shared" si="245"/>
        <v>3725.41952765</v>
      </c>
      <c r="O144" s="5">
        <f>SUM(O145+O146)</f>
        <v>3725.41952765</v>
      </c>
      <c r="P144" s="5">
        <f t="shared" ref="P144:R144" si="246">SUM(P145+P146)</f>
        <v>49.873536970000004</v>
      </c>
      <c r="Q144" s="5">
        <f t="shared" si="246"/>
        <v>0</v>
      </c>
      <c r="R144" s="5">
        <f t="shared" si="246"/>
        <v>3775.2930646199998</v>
      </c>
      <c r="S144" s="23">
        <v>127</v>
      </c>
    </row>
    <row r="145" spans="1:19" ht="12.6" customHeight="1" x14ac:dyDescent="0.2">
      <c r="A145" s="20">
        <v>128</v>
      </c>
      <c r="B145" s="26" t="s">
        <v>63</v>
      </c>
      <c r="C145" s="5">
        <v>3059.4759825199999</v>
      </c>
      <c r="D145" s="5">
        <v>307.09928568999999</v>
      </c>
      <c r="E145" s="5">
        <v>0</v>
      </c>
      <c r="F145" s="5">
        <f>SUM(C145+D145+E145)</f>
        <v>3366.5752682100001</v>
      </c>
      <c r="G145" s="5">
        <f t="shared" ref="G145:G147" si="247">SUM(F145)</f>
        <v>3366.5752682100001</v>
      </c>
      <c r="H145" s="5">
        <v>110.22512514</v>
      </c>
      <c r="I145" s="5">
        <v>0</v>
      </c>
      <c r="J145" s="5">
        <f>SUM(G145+H145+I145)</f>
        <v>3476.8003933499999</v>
      </c>
      <c r="K145" s="5">
        <f t="shared" ref="K145:K147" si="248">SUM(J145)</f>
        <v>3476.8003933499999</v>
      </c>
      <c r="L145" s="5">
        <v>203.03963822</v>
      </c>
      <c r="M145" s="5">
        <v>0</v>
      </c>
      <c r="N145" s="5">
        <f>SUM(K145+L145+M145)</f>
        <v>3679.8400315700001</v>
      </c>
      <c r="O145" s="5">
        <f t="shared" ref="O145:O147" si="249">SUM(N145)</f>
        <v>3679.8400315700001</v>
      </c>
      <c r="P145" s="5">
        <v>50.109313870000001</v>
      </c>
      <c r="Q145" s="5">
        <v>0</v>
      </c>
      <c r="R145" s="5">
        <f>SUM(O145+P145+Q145)</f>
        <v>3729.9493454399999</v>
      </c>
      <c r="S145" s="23">
        <v>128</v>
      </c>
    </row>
    <row r="146" spans="1:19" ht="12.6" customHeight="1" x14ac:dyDescent="0.2">
      <c r="A146" s="20">
        <v>129</v>
      </c>
      <c r="B146" s="26" t="s">
        <v>64</v>
      </c>
      <c r="C146" s="5">
        <v>78.779660530000001</v>
      </c>
      <c r="D146" s="5">
        <v>-15.379576850000012</v>
      </c>
      <c r="E146" s="5">
        <v>0</v>
      </c>
      <c r="F146" s="5">
        <f>SUM(C146+D146+E146)</f>
        <v>63.400083679999987</v>
      </c>
      <c r="G146" s="5">
        <f t="shared" si="247"/>
        <v>63.400083679999987</v>
      </c>
      <c r="H146" s="5">
        <v>-17.628100809999999</v>
      </c>
      <c r="I146" s="5">
        <v>0</v>
      </c>
      <c r="J146" s="5">
        <f>SUM(G146+H146+I146)</f>
        <v>45.771982869999988</v>
      </c>
      <c r="K146" s="5">
        <f t="shared" si="248"/>
        <v>45.771982869999988</v>
      </c>
      <c r="L146" s="5">
        <v>-0.19248678999999999</v>
      </c>
      <c r="M146" s="5">
        <v>0</v>
      </c>
      <c r="N146" s="5">
        <f>SUM(K146+L146+M146)</f>
        <v>45.579496079999991</v>
      </c>
      <c r="O146" s="5">
        <f t="shared" si="249"/>
        <v>45.579496079999991</v>
      </c>
      <c r="P146" s="5">
        <v>-0.23577690000000001</v>
      </c>
      <c r="Q146" s="5">
        <v>0</v>
      </c>
      <c r="R146" s="5">
        <f>SUM(O146+P146+Q146)</f>
        <v>45.343719179999994</v>
      </c>
      <c r="S146" s="23">
        <v>129</v>
      </c>
    </row>
    <row r="147" spans="1:19" ht="12.6" customHeight="1" x14ac:dyDescent="0.2">
      <c r="A147" s="20">
        <v>130</v>
      </c>
      <c r="B147" s="26" t="s">
        <v>101</v>
      </c>
      <c r="C147" s="6">
        <v>3209.7156600499993</v>
      </c>
      <c r="D147" s="6">
        <v>-7.1020307799999998</v>
      </c>
      <c r="E147" s="6">
        <v>0</v>
      </c>
      <c r="F147" s="5">
        <f>SUM(C147+D147+E147)</f>
        <v>3202.6136292699994</v>
      </c>
      <c r="G147" s="5">
        <f t="shared" si="247"/>
        <v>3202.6136292699994</v>
      </c>
      <c r="H147" s="6">
        <v>-10.11120347</v>
      </c>
      <c r="I147" s="6">
        <v>0</v>
      </c>
      <c r="J147" s="5">
        <f>SUM(G147+H147+I147)</f>
        <v>3192.5024257999994</v>
      </c>
      <c r="K147" s="5">
        <f t="shared" si="248"/>
        <v>3192.5024257999994</v>
      </c>
      <c r="L147" s="6">
        <v>-10.886558600000001</v>
      </c>
      <c r="M147" s="6">
        <v>0</v>
      </c>
      <c r="N147" s="5">
        <f>SUM(K147+L147+M147)</f>
        <v>3181.6158671999992</v>
      </c>
      <c r="O147" s="5">
        <f t="shared" si="249"/>
        <v>3181.6158671999992</v>
      </c>
      <c r="P147" s="6">
        <v>-10.271190669999999</v>
      </c>
      <c r="Q147" s="6">
        <v>0</v>
      </c>
      <c r="R147" s="5">
        <f>SUM(O147+P147+Q147)</f>
        <v>3171.3446765299991</v>
      </c>
      <c r="S147" s="23">
        <v>130</v>
      </c>
    </row>
    <row r="148" spans="1:19" ht="12.75" customHeight="1" x14ac:dyDescent="0.2">
      <c r="A148" s="20">
        <v>131</v>
      </c>
      <c r="B148" s="25" t="s">
        <v>102</v>
      </c>
      <c r="C148" s="5">
        <f>SUM(C149+C150+C151)+C154</f>
        <v>1028.0090528100004</v>
      </c>
      <c r="D148" s="5">
        <f t="shared" ref="D148:E148" si="250">SUM(D149+D150+D151)+D154</f>
        <v>-80.637863760000002</v>
      </c>
      <c r="E148" s="5">
        <f t="shared" si="250"/>
        <v>0</v>
      </c>
      <c r="F148" s="5">
        <f t="shared" ref="F148" si="251">SUM(F149+F150+F151)+F154</f>
        <v>947.37118905000023</v>
      </c>
      <c r="G148" s="5">
        <f>SUM(G149+G150+G151)+G154</f>
        <v>947.37118905000023</v>
      </c>
      <c r="H148" s="5">
        <f t="shared" ref="H148:I148" si="252">SUM(H149+H150+H151)+H154</f>
        <v>-269.57209753000001</v>
      </c>
      <c r="I148" s="5">
        <f t="shared" si="252"/>
        <v>0</v>
      </c>
      <c r="J148" s="5">
        <f t="shared" ref="J148" si="253">SUM(J149+J150+J151)+J154</f>
        <v>677.79909152000016</v>
      </c>
      <c r="K148" s="5">
        <f>SUM(K149+K150+K151)+K154</f>
        <v>677.79909152000016</v>
      </c>
      <c r="L148" s="5">
        <f t="shared" ref="L148:M148" si="254">SUM(L149+L150+L151)+L154</f>
        <v>-105.08954052999999</v>
      </c>
      <c r="M148" s="5">
        <f t="shared" si="254"/>
        <v>0</v>
      </c>
      <c r="N148" s="5">
        <f t="shared" ref="N148" si="255">SUM(N149+N150+N151)+N154</f>
        <v>572.70955099000014</v>
      </c>
      <c r="O148" s="5">
        <f>SUM(O149+O150+O151)+O154</f>
        <v>572.70955099000014</v>
      </c>
      <c r="P148" s="5">
        <f t="shared" ref="P148:Q148" si="256">SUM(P149+P150+P151)+P154</f>
        <v>449.1299829400001</v>
      </c>
      <c r="Q148" s="5">
        <f t="shared" si="256"/>
        <v>0</v>
      </c>
      <c r="R148" s="5">
        <f t="shared" ref="R148" si="257">SUM(R149+R150+R151)+R154</f>
        <v>1021.8395339300002</v>
      </c>
      <c r="S148" s="23">
        <v>131</v>
      </c>
    </row>
    <row r="149" spans="1:19" ht="12.6" customHeight="1" x14ac:dyDescent="0.2">
      <c r="A149" s="20">
        <v>132</v>
      </c>
      <c r="B149" s="26" t="s">
        <v>98</v>
      </c>
      <c r="C149" s="6">
        <v>0</v>
      </c>
      <c r="D149" s="6">
        <v>0</v>
      </c>
      <c r="E149" s="6">
        <v>0</v>
      </c>
      <c r="F149" s="5">
        <f>SUM(C149+D149+E149)</f>
        <v>0</v>
      </c>
      <c r="G149" s="5">
        <f t="shared" ref="G149:G150" si="258">SUM(F149)</f>
        <v>0</v>
      </c>
      <c r="H149" s="6">
        <v>0</v>
      </c>
      <c r="I149" s="6">
        <v>0</v>
      </c>
      <c r="J149" s="5">
        <f>SUM(G149+H149+I149)</f>
        <v>0</v>
      </c>
      <c r="K149" s="5">
        <f t="shared" ref="K149:K150" si="259">SUM(J149)</f>
        <v>0</v>
      </c>
      <c r="L149" s="6">
        <v>0</v>
      </c>
      <c r="M149" s="6">
        <v>0</v>
      </c>
      <c r="N149" s="5">
        <f>SUM(K149+L149+M149)</f>
        <v>0</v>
      </c>
      <c r="O149" s="5">
        <f t="shared" ref="O149:O150" si="260">SUM(N149)</f>
        <v>0</v>
      </c>
      <c r="P149" s="6">
        <v>0</v>
      </c>
      <c r="Q149" s="6">
        <v>0</v>
      </c>
      <c r="R149" s="5">
        <f>SUM(O149+P149+Q149)</f>
        <v>0</v>
      </c>
      <c r="S149" s="23">
        <v>132</v>
      </c>
    </row>
    <row r="150" spans="1:19" ht="12.6" customHeight="1" x14ac:dyDescent="0.2">
      <c r="A150" s="20">
        <v>133</v>
      </c>
      <c r="B150" s="26" t="s">
        <v>99</v>
      </c>
      <c r="C150" s="6">
        <v>0</v>
      </c>
      <c r="D150" s="6">
        <v>0</v>
      </c>
      <c r="E150" s="6">
        <v>0</v>
      </c>
      <c r="F150" s="5">
        <f>SUM(C150+D150+E150)</f>
        <v>0</v>
      </c>
      <c r="G150" s="5">
        <f t="shared" si="258"/>
        <v>0</v>
      </c>
      <c r="H150" s="6">
        <v>0</v>
      </c>
      <c r="I150" s="6">
        <v>0</v>
      </c>
      <c r="J150" s="5">
        <f>SUM(G150+H150+I150)</f>
        <v>0</v>
      </c>
      <c r="K150" s="5">
        <f t="shared" si="259"/>
        <v>0</v>
      </c>
      <c r="L150" s="6">
        <v>0</v>
      </c>
      <c r="M150" s="6">
        <v>0</v>
      </c>
      <c r="N150" s="5">
        <f>SUM(K150+L150+M150)</f>
        <v>0</v>
      </c>
      <c r="O150" s="5">
        <f t="shared" si="260"/>
        <v>0</v>
      </c>
      <c r="P150" s="6">
        <v>0</v>
      </c>
      <c r="Q150" s="6">
        <v>0</v>
      </c>
      <c r="R150" s="5">
        <f>SUM(O150+P150+Q150)</f>
        <v>0</v>
      </c>
      <c r="S150" s="23">
        <v>133</v>
      </c>
    </row>
    <row r="151" spans="1:19" ht="12.6" customHeight="1" x14ac:dyDescent="0.2">
      <c r="A151" s="20">
        <v>134</v>
      </c>
      <c r="B151" s="26" t="s">
        <v>100</v>
      </c>
      <c r="C151" s="5">
        <f>SUM(C152+C153)</f>
        <v>1028.0090528100004</v>
      </c>
      <c r="D151" s="5">
        <f t="shared" ref="D151:J151" si="261">SUM(D152+D153)</f>
        <v>-80.637863760000002</v>
      </c>
      <c r="E151" s="5">
        <f t="shared" si="261"/>
        <v>0</v>
      </c>
      <c r="F151" s="5">
        <f t="shared" si="261"/>
        <v>947.37118905000023</v>
      </c>
      <c r="G151" s="5">
        <f>SUM(G152+G153)</f>
        <v>947.37118905000023</v>
      </c>
      <c r="H151" s="5">
        <f t="shared" ref="H151:I151" si="262">SUM(H152+H153)</f>
        <v>-269.57209753000001</v>
      </c>
      <c r="I151" s="5">
        <f t="shared" si="262"/>
        <v>0</v>
      </c>
      <c r="J151" s="5">
        <f t="shared" si="261"/>
        <v>677.79909152000016</v>
      </c>
      <c r="K151" s="5">
        <f>SUM(K152+K153)</f>
        <v>677.79909152000016</v>
      </c>
      <c r="L151" s="5">
        <f t="shared" ref="L151:N151" si="263">SUM(L152+L153)</f>
        <v>-105.08954052999999</v>
      </c>
      <c r="M151" s="5">
        <f t="shared" si="263"/>
        <v>0</v>
      </c>
      <c r="N151" s="5">
        <f t="shared" si="263"/>
        <v>572.70955099000014</v>
      </c>
      <c r="O151" s="5">
        <f>SUM(O152+O153)</f>
        <v>572.70955099000014</v>
      </c>
      <c r="P151" s="5">
        <f t="shared" ref="P151:R151" si="264">SUM(P152+P153)</f>
        <v>449.1299829400001</v>
      </c>
      <c r="Q151" s="5">
        <f t="shared" si="264"/>
        <v>0</v>
      </c>
      <c r="R151" s="5">
        <f t="shared" si="264"/>
        <v>1021.8395339300002</v>
      </c>
      <c r="S151" s="23">
        <v>134</v>
      </c>
    </row>
    <row r="152" spans="1:19" ht="12.6" customHeight="1" x14ac:dyDescent="0.2">
      <c r="A152" s="20">
        <v>135</v>
      </c>
      <c r="B152" s="26" t="s">
        <v>63</v>
      </c>
      <c r="C152" s="5">
        <v>994.6266004500003</v>
      </c>
      <c r="D152" s="5">
        <v>-96.383322609999993</v>
      </c>
      <c r="E152" s="5">
        <v>0</v>
      </c>
      <c r="F152" s="5">
        <f>SUM(C152+D152+E152)</f>
        <v>898.24327784000025</v>
      </c>
      <c r="G152" s="5">
        <f t="shared" ref="G152:G154" si="265">SUM(F152)</f>
        <v>898.24327784000025</v>
      </c>
      <c r="H152" s="5">
        <v>-227.49745615</v>
      </c>
      <c r="I152" s="5">
        <v>0</v>
      </c>
      <c r="J152" s="5">
        <f>SUM(G152+H152+I152)</f>
        <v>670.74582169000018</v>
      </c>
      <c r="K152" s="5">
        <f t="shared" ref="K152:K154" si="266">SUM(J152)</f>
        <v>670.74582169000018</v>
      </c>
      <c r="L152" s="5">
        <v>-106.65911407999999</v>
      </c>
      <c r="M152" s="5">
        <v>0</v>
      </c>
      <c r="N152" s="5">
        <f>SUM(K152+L152+M152)</f>
        <v>564.08670761000019</v>
      </c>
      <c r="O152" s="5">
        <f t="shared" ref="O152:O154" si="267">SUM(N152)</f>
        <v>564.08670761000019</v>
      </c>
      <c r="P152" s="5">
        <v>443.09373156000009</v>
      </c>
      <c r="Q152" s="5">
        <v>0</v>
      </c>
      <c r="R152" s="5">
        <f>SUM(O152+P152+Q152)</f>
        <v>1007.1804391700002</v>
      </c>
      <c r="S152" s="23">
        <v>135</v>
      </c>
    </row>
    <row r="153" spans="1:19" ht="12.6" customHeight="1" x14ac:dyDescent="0.2">
      <c r="A153" s="20">
        <v>136</v>
      </c>
      <c r="B153" s="26" t="s">
        <v>64</v>
      </c>
      <c r="C153" s="5">
        <v>33.382452360000002</v>
      </c>
      <c r="D153" s="5">
        <v>15.745458849999995</v>
      </c>
      <c r="E153" s="5">
        <v>0</v>
      </c>
      <c r="F153" s="5">
        <f>SUM(C153+D153+E153)</f>
        <v>49.127911209999994</v>
      </c>
      <c r="G153" s="5">
        <f t="shared" si="265"/>
        <v>49.127911209999994</v>
      </c>
      <c r="H153" s="5">
        <v>-42.074641380000003</v>
      </c>
      <c r="I153" s="5">
        <v>0</v>
      </c>
      <c r="J153" s="5">
        <f>SUM(G153+H153+I153)</f>
        <v>7.0532698299999907</v>
      </c>
      <c r="K153" s="5">
        <f t="shared" si="266"/>
        <v>7.0532698299999907</v>
      </c>
      <c r="L153" s="5">
        <v>1.5695735500000001</v>
      </c>
      <c r="M153" s="5">
        <v>0</v>
      </c>
      <c r="N153" s="5">
        <f>SUM(K153+L153+M153)</f>
        <v>8.6228433799999902</v>
      </c>
      <c r="O153" s="5">
        <f t="shared" si="267"/>
        <v>8.6228433799999902</v>
      </c>
      <c r="P153" s="5">
        <v>6.0362513800000013</v>
      </c>
      <c r="Q153" s="5">
        <v>0</v>
      </c>
      <c r="R153" s="5">
        <f>SUM(O153+P153+Q153)</f>
        <v>14.659094759999991</v>
      </c>
      <c r="S153" s="23">
        <v>136</v>
      </c>
    </row>
    <row r="154" spans="1:19" ht="12.6" customHeight="1" x14ac:dyDescent="0.2">
      <c r="A154" s="20">
        <v>137</v>
      </c>
      <c r="B154" s="26" t="s">
        <v>101</v>
      </c>
      <c r="C154" s="6">
        <v>0</v>
      </c>
      <c r="D154" s="6">
        <v>0</v>
      </c>
      <c r="E154" s="6">
        <v>0</v>
      </c>
      <c r="F154" s="5">
        <f>SUM(C154+D154+E154)</f>
        <v>0</v>
      </c>
      <c r="G154" s="5">
        <f t="shared" si="265"/>
        <v>0</v>
      </c>
      <c r="H154" s="6">
        <v>0</v>
      </c>
      <c r="I154" s="6">
        <v>0</v>
      </c>
      <c r="J154" s="5">
        <f>SUM(G154+H154+I154)</f>
        <v>0</v>
      </c>
      <c r="K154" s="5">
        <f t="shared" si="266"/>
        <v>0</v>
      </c>
      <c r="L154" s="6">
        <v>0</v>
      </c>
      <c r="M154" s="6">
        <v>0</v>
      </c>
      <c r="N154" s="5">
        <f>SUM(K154+L154+M154)</f>
        <v>0</v>
      </c>
      <c r="O154" s="5">
        <f t="shared" si="267"/>
        <v>0</v>
      </c>
      <c r="P154" s="6">
        <v>0</v>
      </c>
      <c r="Q154" s="6">
        <v>0</v>
      </c>
      <c r="R154" s="5">
        <f>SUM(O154+P154+Q154)</f>
        <v>0</v>
      </c>
      <c r="S154" s="23">
        <v>137</v>
      </c>
    </row>
    <row r="155" spans="1:19" ht="12.75" customHeight="1" x14ac:dyDescent="0.2">
      <c r="A155" s="20">
        <v>138</v>
      </c>
      <c r="B155" s="25" t="s">
        <v>103</v>
      </c>
      <c r="C155" s="5">
        <f>SUM(C156+C157+C158)+C161</f>
        <v>96.535062709999977</v>
      </c>
      <c r="D155" s="5">
        <f t="shared" ref="D155:E155" si="268">SUM(D156+D157+D158)+D161</f>
        <v>-27.779068220000003</v>
      </c>
      <c r="E155" s="5">
        <f t="shared" si="268"/>
        <v>0</v>
      </c>
      <c r="F155" s="5">
        <f t="shared" ref="F155" si="269">SUM(F156+F157+F158)+F161</f>
        <v>68.755994489999992</v>
      </c>
      <c r="G155" s="5">
        <f>SUM(G156+G157+G158)+G161</f>
        <v>68.755994489999992</v>
      </c>
      <c r="H155" s="5">
        <f t="shared" ref="H155:I155" si="270">SUM(H156+H157+H158)+H161</f>
        <v>6.2263282900000005</v>
      </c>
      <c r="I155" s="5">
        <f t="shared" si="270"/>
        <v>0</v>
      </c>
      <c r="J155" s="5">
        <f t="shared" ref="J155" si="271">SUM(J156+J157+J158)+J161</f>
        <v>74.982322780000004</v>
      </c>
      <c r="K155" s="5">
        <f>SUM(K156+K157+K158)+K161</f>
        <v>74.982322780000004</v>
      </c>
      <c r="L155" s="5">
        <f t="shared" ref="L155:M155" si="272">SUM(L156+L157+L158)+L161</f>
        <v>54.918854670000002</v>
      </c>
      <c r="M155" s="5">
        <f t="shared" si="272"/>
        <v>0</v>
      </c>
      <c r="N155" s="5">
        <f t="shared" ref="N155" si="273">SUM(N156+N157+N158)+N161</f>
        <v>129.90117744999998</v>
      </c>
      <c r="O155" s="5">
        <f>SUM(O156+O157+O158)+O161</f>
        <v>129.90117744999998</v>
      </c>
      <c r="P155" s="5">
        <f t="shared" ref="P155:Q155" si="274">SUM(P156+P157+P158)+P161</f>
        <v>-39.942761469999994</v>
      </c>
      <c r="Q155" s="5">
        <f t="shared" si="274"/>
        <v>0</v>
      </c>
      <c r="R155" s="5">
        <f t="shared" ref="R155" si="275">SUM(R156+R157+R158)+R161</f>
        <v>89.958415980000012</v>
      </c>
      <c r="S155" s="23">
        <v>138</v>
      </c>
    </row>
    <row r="156" spans="1:19" ht="12.6" customHeight="1" x14ac:dyDescent="0.2">
      <c r="A156" s="20">
        <v>139</v>
      </c>
      <c r="B156" s="26" t="s">
        <v>98</v>
      </c>
      <c r="C156" s="6">
        <v>0</v>
      </c>
      <c r="D156" s="6">
        <v>0</v>
      </c>
      <c r="E156" s="6">
        <v>0</v>
      </c>
      <c r="F156" s="5">
        <f>SUM(C156+D156+E156)</f>
        <v>0</v>
      </c>
      <c r="G156" s="5">
        <f t="shared" ref="G156:G157" si="276">SUM(F156)</f>
        <v>0</v>
      </c>
      <c r="H156" s="6">
        <v>0</v>
      </c>
      <c r="I156" s="6">
        <v>0</v>
      </c>
      <c r="J156" s="5">
        <f>SUM(G156+H156+I156)</f>
        <v>0</v>
      </c>
      <c r="K156" s="5">
        <f t="shared" ref="K156:K157" si="277">SUM(J156)</f>
        <v>0</v>
      </c>
      <c r="L156" s="6">
        <v>0</v>
      </c>
      <c r="M156" s="6">
        <v>0</v>
      </c>
      <c r="N156" s="5">
        <f>SUM(K156+L156+M156)</f>
        <v>0</v>
      </c>
      <c r="O156" s="5">
        <f t="shared" ref="O156:O157" si="278">SUM(N156)</f>
        <v>0</v>
      </c>
      <c r="P156" s="6">
        <v>0</v>
      </c>
      <c r="Q156" s="6">
        <v>0</v>
      </c>
      <c r="R156" s="5">
        <f>SUM(O156+P156+Q156)</f>
        <v>0</v>
      </c>
      <c r="S156" s="23">
        <v>139</v>
      </c>
    </row>
    <row r="157" spans="1:19" ht="12.6" customHeight="1" x14ac:dyDescent="0.2">
      <c r="A157" s="20">
        <v>140</v>
      </c>
      <c r="B157" s="26" t="s">
        <v>99</v>
      </c>
      <c r="C157" s="6">
        <v>10.968728680000002</v>
      </c>
      <c r="D157" s="6">
        <v>-7.3590149999999994</v>
      </c>
      <c r="E157" s="6">
        <v>0</v>
      </c>
      <c r="F157" s="5">
        <f>SUM(C157+D157+E157)</f>
        <v>3.6097136800000023</v>
      </c>
      <c r="G157" s="5">
        <f t="shared" si="276"/>
        <v>3.6097136800000023</v>
      </c>
      <c r="H157" s="6">
        <v>-1.03431323</v>
      </c>
      <c r="I157" s="6">
        <v>0</v>
      </c>
      <c r="J157" s="5">
        <f>SUM(G157+H157+I157)</f>
        <v>2.5754004500000023</v>
      </c>
      <c r="K157" s="5">
        <f t="shared" si="277"/>
        <v>2.5754004500000023</v>
      </c>
      <c r="L157" s="6">
        <v>-1.9864473300000001</v>
      </c>
      <c r="M157" s="6">
        <v>0</v>
      </c>
      <c r="N157" s="5">
        <f>SUM(K157+L157+M157)</f>
        <v>0.58895312000000222</v>
      </c>
      <c r="O157" s="5">
        <f t="shared" si="278"/>
        <v>0.58895312000000222</v>
      </c>
      <c r="P157" s="6">
        <v>6.6496796399999996</v>
      </c>
      <c r="Q157" s="6">
        <v>0</v>
      </c>
      <c r="R157" s="5">
        <f>SUM(O157+P157+Q157)</f>
        <v>7.2386327600000016</v>
      </c>
      <c r="S157" s="23">
        <v>140</v>
      </c>
    </row>
    <row r="158" spans="1:19" ht="12.6" customHeight="1" x14ac:dyDescent="0.2">
      <c r="A158" s="20">
        <v>141</v>
      </c>
      <c r="B158" s="26" t="s">
        <v>100</v>
      </c>
      <c r="C158" s="5">
        <f>SUM(C159+C160)</f>
        <v>82.317434029999987</v>
      </c>
      <c r="D158" s="5">
        <f t="shared" ref="D158:J158" si="279">SUM(D159+D160)</f>
        <v>-20.724053220000002</v>
      </c>
      <c r="E158" s="5">
        <f t="shared" si="279"/>
        <v>0</v>
      </c>
      <c r="F158" s="5">
        <f t="shared" si="279"/>
        <v>61.593380809999999</v>
      </c>
      <c r="G158" s="5">
        <f>SUM(G159+G160)</f>
        <v>61.593380809999999</v>
      </c>
      <c r="H158" s="5">
        <f t="shared" ref="H158:I158" si="280">SUM(H159+H160)</f>
        <v>7.5353415200000002</v>
      </c>
      <c r="I158" s="5">
        <f t="shared" si="280"/>
        <v>0</v>
      </c>
      <c r="J158" s="5">
        <f t="shared" si="279"/>
        <v>69.128722330000002</v>
      </c>
      <c r="K158" s="5">
        <f>SUM(K159+K160)</f>
        <v>69.128722330000002</v>
      </c>
      <c r="L158" s="5">
        <f t="shared" ref="L158:N158" si="281">SUM(L159+L160)</f>
        <v>56.898001999999998</v>
      </c>
      <c r="M158" s="5">
        <f t="shared" si="281"/>
        <v>0</v>
      </c>
      <c r="N158" s="5">
        <f t="shared" si="281"/>
        <v>126.02672432999999</v>
      </c>
      <c r="O158" s="5">
        <f>SUM(O159+O160)</f>
        <v>126.02672432999999</v>
      </c>
      <c r="P158" s="5">
        <f t="shared" ref="P158:R158" si="282">SUM(P159+P160)</f>
        <v>-46.731691109999993</v>
      </c>
      <c r="Q158" s="5">
        <f t="shared" si="282"/>
        <v>0</v>
      </c>
      <c r="R158" s="5">
        <f t="shared" si="282"/>
        <v>79.295033220000008</v>
      </c>
      <c r="S158" s="23">
        <v>141</v>
      </c>
    </row>
    <row r="159" spans="1:19" ht="12.6" customHeight="1" x14ac:dyDescent="0.2">
      <c r="A159" s="20">
        <v>142</v>
      </c>
      <c r="B159" s="26" t="s">
        <v>63</v>
      </c>
      <c r="C159" s="5">
        <v>81.382934109999994</v>
      </c>
      <c r="D159" s="5">
        <v>-23.401266400000001</v>
      </c>
      <c r="E159" s="5">
        <v>0</v>
      </c>
      <c r="F159" s="5">
        <f>SUM(C159+D159+E159)</f>
        <v>57.981667709999996</v>
      </c>
      <c r="G159" s="5">
        <f t="shared" ref="G159:G161" si="283">SUM(F159)</f>
        <v>57.981667709999996</v>
      </c>
      <c r="H159" s="5">
        <v>7.11511169</v>
      </c>
      <c r="I159" s="5">
        <v>0</v>
      </c>
      <c r="J159" s="5">
        <f>SUM(G159+H159+I159)</f>
        <v>65.096779400000003</v>
      </c>
      <c r="K159" s="5">
        <f t="shared" ref="K159:K161" si="284">SUM(J159)</f>
        <v>65.096779400000003</v>
      </c>
      <c r="L159" s="5">
        <v>57.287531379999997</v>
      </c>
      <c r="M159" s="5">
        <v>0</v>
      </c>
      <c r="N159" s="5">
        <f>SUM(K159+L159+M159)</f>
        <v>122.38431077999999</v>
      </c>
      <c r="O159" s="5">
        <f t="shared" ref="O159:O161" si="285">SUM(N159)</f>
        <v>122.38431077999999</v>
      </c>
      <c r="P159" s="5">
        <v>-43.31498822999999</v>
      </c>
      <c r="Q159" s="5">
        <v>0</v>
      </c>
      <c r="R159" s="5">
        <f>SUM(O159+P159+Q159)</f>
        <v>79.06932255000001</v>
      </c>
      <c r="S159" s="23">
        <v>142</v>
      </c>
    </row>
    <row r="160" spans="1:19" ht="12.6" customHeight="1" x14ac:dyDescent="0.2">
      <c r="A160" s="20">
        <v>143</v>
      </c>
      <c r="B160" s="26" t="s">
        <v>64</v>
      </c>
      <c r="C160" s="5">
        <v>0.93449992000000004</v>
      </c>
      <c r="D160" s="5">
        <v>2.6772131799999999</v>
      </c>
      <c r="E160" s="5">
        <v>0</v>
      </c>
      <c r="F160" s="5">
        <f>SUM(C160+D160+E160)</f>
        <v>3.6117130999999998</v>
      </c>
      <c r="G160" s="5">
        <f t="shared" si="283"/>
        <v>3.6117130999999998</v>
      </c>
      <c r="H160" s="5">
        <v>0.42022983000000003</v>
      </c>
      <c r="I160" s="5">
        <v>0</v>
      </c>
      <c r="J160" s="5">
        <f>SUM(G160+H160+I160)</f>
        <v>4.0319429299999996</v>
      </c>
      <c r="K160" s="5">
        <f t="shared" si="284"/>
        <v>4.0319429299999996</v>
      </c>
      <c r="L160" s="5">
        <v>-0.38952937999999998</v>
      </c>
      <c r="M160" s="5">
        <v>0</v>
      </c>
      <c r="N160" s="5">
        <f>SUM(K160+L160+M160)</f>
        <v>3.6424135499999997</v>
      </c>
      <c r="O160" s="5">
        <f t="shared" si="285"/>
        <v>3.6424135499999997</v>
      </c>
      <c r="P160" s="5">
        <v>-3.4167028799999999</v>
      </c>
      <c r="Q160" s="5">
        <v>0</v>
      </c>
      <c r="R160" s="5">
        <f>SUM(O160+P160+Q160)</f>
        <v>0.22571066999999978</v>
      </c>
      <c r="S160" s="23">
        <v>143</v>
      </c>
    </row>
    <row r="161" spans="1:19" ht="12.6" customHeight="1" x14ac:dyDescent="0.2">
      <c r="A161" s="20">
        <v>144</v>
      </c>
      <c r="B161" s="26" t="s">
        <v>101</v>
      </c>
      <c r="C161" s="5">
        <v>3.248899999999999</v>
      </c>
      <c r="D161" s="5">
        <v>0.30399999999999999</v>
      </c>
      <c r="E161" s="5">
        <v>0</v>
      </c>
      <c r="F161" s="5">
        <f>SUM(C161+D161+E161)</f>
        <v>3.5528999999999988</v>
      </c>
      <c r="G161" s="5">
        <f t="shared" si="283"/>
        <v>3.5528999999999988</v>
      </c>
      <c r="H161" s="5">
        <v>-0.27469999999999983</v>
      </c>
      <c r="I161" s="5">
        <v>0</v>
      </c>
      <c r="J161" s="5">
        <f>SUM(G161+H161+I161)</f>
        <v>3.2781999999999991</v>
      </c>
      <c r="K161" s="5">
        <f t="shared" si="284"/>
        <v>3.2781999999999991</v>
      </c>
      <c r="L161" s="5">
        <v>7.3000000000000001E-3</v>
      </c>
      <c r="M161" s="5">
        <v>0</v>
      </c>
      <c r="N161" s="5">
        <f>SUM(K161+L161+M161)</f>
        <v>3.285499999999999</v>
      </c>
      <c r="O161" s="5">
        <f t="shared" si="285"/>
        <v>3.285499999999999</v>
      </c>
      <c r="P161" s="5">
        <v>0.13925000000000001</v>
      </c>
      <c r="Q161" s="5">
        <v>0</v>
      </c>
      <c r="R161" s="5">
        <f>SUM(O161+P161+Q161)</f>
        <v>3.4247499999999991</v>
      </c>
      <c r="S161" s="23">
        <v>144</v>
      </c>
    </row>
    <row r="162" spans="1:19" ht="12.75" customHeight="1" x14ac:dyDescent="0.2">
      <c r="A162" s="20">
        <v>145</v>
      </c>
      <c r="B162" s="25" t="s">
        <v>104</v>
      </c>
      <c r="C162" s="58">
        <f t="shared" ref="C162:R162" si="286">SUM(C163+C176+C201+C212)</f>
        <v>72024.08765976</v>
      </c>
      <c r="D162" s="58">
        <f t="shared" si="286"/>
        <v>979.27517262000026</v>
      </c>
      <c r="E162" s="58">
        <f t="shared" si="286"/>
        <v>11.617055860999999</v>
      </c>
      <c r="F162" s="58">
        <f t="shared" si="286"/>
        <v>73014.979888241025</v>
      </c>
      <c r="G162" s="58">
        <f t="shared" si="286"/>
        <v>73014.979888241025</v>
      </c>
      <c r="H162" s="58">
        <f t="shared" si="286"/>
        <v>1376.9577622700001</v>
      </c>
      <c r="I162" s="58">
        <f t="shared" si="286"/>
        <v>-30.539679810000003</v>
      </c>
      <c r="J162" s="58">
        <f t="shared" si="286"/>
        <v>74361.397970701</v>
      </c>
      <c r="K162" s="58">
        <f t="shared" si="286"/>
        <v>74361.397970701</v>
      </c>
      <c r="L162" s="58">
        <f t="shared" si="286"/>
        <v>-477.04892809000006</v>
      </c>
      <c r="M162" s="58">
        <f t="shared" si="286"/>
        <v>-19.26834367</v>
      </c>
      <c r="N162" s="58">
        <f t="shared" si="286"/>
        <v>73865.080698941005</v>
      </c>
      <c r="O162" s="58">
        <f t="shared" si="286"/>
        <v>73865.080698941005</v>
      </c>
      <c r="P162" s="58">
        <f t="shared" si="286"/>
        <v>1561.7419221100004</v>
      </c>
      <c r="Q162" s="58">
        <f t="shared" si="286"/>
        <v>38.942450609999995</v>
      </c>
      <c r="R162" s="58">
        <f t="shared" si="286"/>
        <v>75465.765071661008</v>
      </c>
      <c r="S162" s="23">
        <v>145</v>
      </c>
    </row>
    <row r="163" spans="1:19" ht="12.75" customHeight="1" x14ac:dyDescent="0.2">
      <c r="A163" s="20">
        <v>146</v>
      </c>
      <c r="B163" s="25" t="s">
        <v>105</v>
      </c>
      <c r="C163" s="58">
        <f>SUM(C164+C165)</f>
        <v>5660.4225233699999</v>
      </c>
      <c r="D163" s="58">
        <f t="shared" ref="D163:J163" si="287">SUM(D164+D165)</f>
        <v>215.66673778000003</v>
      </c>
      <c r="E163" s="58">
        <f t="shared" si="287"/>
        <v>0</v>
      </c>
      <c r="F163" s="58">
        <f t="shared" si="287"/>
        <v>5876.0892611500003</v>
      </c>
      <c r="G163" s="58">
        <f>SUM(G164+G165)</f>
        <v>5876.0892611500003</v>
      </c>
      <c r="H163" s="58">
        <f t="shared" ref="H163:I163" si="288">SUM(H164+H165)</f>
        <v>-114.68349745999998</v>
      </c>
      <c r="I163" s="58">
        <f t="shared" si="288"/>
        <v>0</v>
      </c>
      <c r="J163" s="58">
        <f t="shared" si="287"/>
        <v>5761.4057636900006</v>
      </c>
      <c r="K163" s="58">
        <f>SUM(K164+K165)</f>
        <v>5761.4057636900006</v>
      </c>
      <c r="L163" s="58">
        <f t="shared" ref="L163:N163" si="289">SUM(L164+L165)</f>
        <v>117.25370386</v>
      </c>
      <c r="M163" s="58">
        <f t="shared" si="289"/>
        <v>0</v>
      </c>
      <c r="N163" s="58">
        <f t="shared" si="289"/>
        <v>5878.659467550001</v>
      </c>
      <c r="O163" s="58">
        <f>SUM(O164+O165)</f>
        <v>5878.659467550001</v>
      </c>
      <c r="P163" s="58">
        <f t="shared" ref="P163:R163" si="290">SUM(P164+P165)</f>
        <v>-55.074744880000004</v>
      </c>
      <c r="Q163" s="58">
        <f t="shared" si="290"/>
        <v>0</v>
      </c>
      <c r="R163" s="58">
        <f t="shared" si="290"/>
        <v>5823.5847226700007</v>
      </c>
      <c r="S163" s="23">
        <v>146</v>
      </c>
    </row>
    <row r="164" spans="1:19" ht="12.6" customHeight="1" x14ac:dyDescent="0.2">
      <c r="A164" s="20">
        <v>147</v>
      </c>
      <c r="B164" s="25" t="s">
        <v>106</v>
      </c>
      <c r="C164" s="6">
        <v>0</v>
      </c>
      <c r="D164" s="6">
        <v>0</v>
      </c>
      <c r="E164" s="6">
        <v>0</v>
      </c>
      <c r="F164" s="5">
        <f>SUM(C164+D164+E164)</f>
        <v>0</v>
      </c>
      <c r="G164" s="5">
        <f>SUM(F164)</f>
        <v>0</v>
      </c>
      <c r="H164" s="6">
        <v>0</v>
      </c>
      <c r="I164" s="6">
        <v>0</v>
      </c>
      <c r="J164" s="5">
        <f>SUM(G164+H164+I164)</f>
        <v>0</v>
      </c>
      <c r="K164" s="5">
        <f>SUM(J164)</f>
        <v>0</v>
      </c>
      <c r="L164" s="6">
        <v>0</v>
      </c>
      <c r="M164" s="6">
        <v>0</v>
      </c>
      <c r="N164" s="5">
        <f>SUM(K164+L164+M164)</f>
        <v>0</v>
      </c>
      <c r="O164" s="5">
        <f>SUM(N164)</f>
        <v>0</v>
      </c>
      <c r="P164" s="6">
        <v>0</v>
      </c>
      <c r="Q164" s="6">
        <v>0</v>
      </c>
      <c r="R164" s="5">
        <f>SUM(O164+P164+Q164)</f>
        <v>0</v>
      </c>
      <c r="S164" s="23">
        <v>147</v>
      </c>
    </row>
    <row r="165" spans="1:19" ht="12.75" customHeight="1" x14ac:dyDescent="0.2">
      <c r="A165" s="20">
        <v>148</v>
      </c>
      <c r="B165" s="25" t="s">
        <v>107</v>
      </c>
      <c r="C165" s="5">
        <f>SUM(C166+C171)</f>
        <v>5660.4225233699999</v>
      </c>
      <c r="D165" s="5">
        <f t="shared" ref="D165:J165" si="291">SUM(D166+D171)</f>
        <v>215.66673778000003</v>
      </c>
      <c r="E165" s="5">
        <f t="shared" si="291"/>
        <v>0</v>
      </c>
      <c r="F165" s="5">
        <f t="shared" si="291"/>
        <v>5876.0892611500003</v>
      </c>
      <c r="G165" s="5">
        <f>SUM(G166+G171)</f>
        <v>5876.0892611500003</v>
      </c>
      <c r="H165" s="5">
        <f t="shared" ref="H165:I165" si="292">SUM(H166+H171)</f>
        <v>-114.68349745999998</v>
      </c>
      <c r="I165" s="5">
        <f t="shared" si="292"/>
        <v>0</v>
      </c>
      <c r="J165" s="5">
        <f t="shared" si="291"/>
        <v>5761.4057636900006</v>
      </c>
      <c r="K165" s="5">
        <f>SUM(K166+K171)</f>
        <v>5761.4057636900006</v>
      </c>
      <c r="L165" s="5">
        <f t="shared" ref="L165:N165" si="293">SUM(L166+L171)</f>
        <v>117.25370386</v>
      </c>
      <c r="M165" s="5">
        <f t="shared" si="293"/>
        <v>0</v>
      </c>
      <c r="N165" s="5">
        <f t="shared" si="293"/>
        <v>5878.659467550001</v>
      </c>
      <c r="O165" s="5">
        <f>SUM(O166+O171)</f>
        <v>5878.659467550001</v>
      </c>
      <c r="P165" s="5">
        <f t="shared" ref="P165:R165" si="294">SUM(P166+P171)</f>
        <v>-55.074744880000004</v>
      </c>
      <c r="Q165" s="5">
        <f t="shared" si="294"/>
        <v>0</v>
      </c>
      <c r="R165" s="5">
        <f t="shared" si="294"/>
        <v>5823.5847226700007</v>
      </c>
      <c r="S165" s="23">
        <v>148</v>
      </c>
    </row>
    <row r="166" spans="1:19" ht="12.6" customHeight="1" x14ac:dyDescent="0.2">
      <c r="A166" s="20">
        <v>149</v>
      </c>
      <c r="B166" s="25" t="s">
        <v>108</v>
      </c>
      <c r="C166" s="5">
        <f>SUM(C167+C168+C169+C170)</f>
        <v>1818.5258903100002</v>
      </c>
      <c r="D166" s="5">
        <f t="shared" ref="D166:J166" si="295">SUM(D167+D168+D169+D170)</f>
        <v>227.63304087000003</v>
      </c>
      <c r="E166" s="5">
        <f t="shared" si="295"/>
        <v>0</v>
      </c>
      <c r="F166" s="5">
        <f t="shared" si="295"/>
        <v>2046.1589311800003</v>
      </c>
      <c r="G166" s="5">
        <f>SUM(G167+G168+G169+G170)</f>
        <v>2046.1589311800003</v>
      </c>
      <c r="H166" s="5">
        <f t="shared" ref="H166:I166" si="296">SUM(H167+H168+H169+H170)</f>
        <v>-167.34783379999999</v>
      </c>
      <c r="I166" s="5">
        <f t="shared" si="296"/>
        <v>0</v>
      </c>
      <c r="J166" s="5">
        <f t="shared" si="295"/>
        <v>1878.8110973800003</v>
      </c>
      <c r="K166" s="5">
        <f>SUM(K167+K168+K169+K170)</f>
        <v>1878.8110973800003</v>
      </c>
      <c r="L166" s="5">
        <f t="shared" ref="L166:N166" si="297">SUM(L167+L168+L169+L170)</f>
        <v>108.03529838999999</v>
      </c>
      <c r="M166" s="5">
        <f t="shared" si="297"/>
        <v>0</v>
      </c>
      <c r="N166" s="5">
        <f t="shared" si="297"/>
        <v>1986.8463957700003</v>
      </c>
      <c r="O166" s="5">
        <f>SUM(O167+O168+O169+O170)</f>
        <v>1986.8463957700003</v>
      </c>
      <c r="P166" s="5">
        <f t="shared" ref="P166:R166" si="298">SUM(P167+P168+P169+P170)</f>
        <v>-92.693662270000004</v>
      </c>
      <c r="Q166" s="5">
        <f t="shared" si="298"/>
        <v>0</v>
      </c>
      <c r="R166" s="5">
        <f t="shared" si="298"/>
        <v>1894.1527335000001</v>
      </c>
      <c r="S166" s="23">
        <v>149</v>
      </c>
    </row>
    <row r="167" spans="1:19" ht="12.6" customHeight="1" x14ac:dyDescent="0.2">
      <c r="A167" s="20">
        <v>150</v>
      </c>
      <c r="B167" s="26" t="s">
        <v>109</v>
      </c>
      <c r="C167" s="5">
        <v>721.87469148000025</v>
      </c>
      <c r="D167" s="5">
        <v>197.71307074000001</v>
      </c>
      <c r="E167" s="5">
        <v>0</v>
      </c>
      <c r="F167" s="5">
        <f>SUM(C167+D167+E167)</f>
        <v>919.58776222000029</v>
      </c>
      <c r="G167" s="5">
        <f t="shared" ref="G167:G170" si="299">SUM(F167)</f>
        <v>919.58776222000029</v>
      </c>
      <c r="H167" s="5">
        <v>-163.0724098</v>
      </c>
      <c r="I167" s="5">
        <v>0</v>
      </c>
      <c r="J167" s="5">
        <f>SUM(G167+H167+I167)</f>
        <v>756.51535242000023</v>
      </c>
      <c r="K167" s="5">
        <f t="shared" ref="K167:K170" si="300">SUM(J167)</f>
        <v>756.51535242000023</v>
      </c>
      <c r="L167" s="5">
        <v>116.104429</v>
      </c>
      <c r="M167" s="5">
        <v>0</v>
      </c>
      <c r="N167" s="5">
        <f>SUM(K167+L167+M167)</f>
        <v>872.61978142000021</v>
      </c>
      <c r="O167" s="5">
        <f t="shared" ref="O167:O170" si="301">SUM(N167)</f>
        <v>872.61978142000021</v>
      </c>
      <c r="P167" s="5">
        <v>-97.081287889999999</v>
      </c>
      <c r="Q167" s="5">
        <v>0</v>
      </c>
      <c r="R167" s="5">
        <f>SUM(O167+P167+Q167)</f>
        <v>775.53849353000021</v>
      </c>
      <c r="S167" s="23">
        <v>150</v>
      </c>
    </row>
    <row r="168" spans="1:19" ht="12.6" customHeight="1" x14ac:dyDescent="0.2">
      <c r="A168" s="20">
        <v>151</v>
      </c>
      <c r="B168" s="26" t="s">
        <v>113</v>
      </c>
      <c r="C168" s="6">
        <v>0</v>
      </c>
      <c r="D168" s="6">
        <v>0</v>
      </c>
      <c r="E168" s="6">
        <v>0</v>
      </c>
      <c r="F168" s="5">
        <f>SUM(C168+D168+E168)</f>
        <v>0</v>
      </c>
      <c r="G168" s="5">
        <f t="shared" si="299"/>
        <v>0</v>
      </c>
      <c r="H168" s="6">
        <v>0</v>
      </c>
      <c r="I168" s="6">
        <v>0</v>
      </c>
      <c r="J168" s="5">
        <f>SUM(G168+H168+I168)</f>
        <v>0</v>
      </c>
      <c r="K168" s="5">
        <f t="shared" si="300"/>
        <v>0</v>
      </c>
      <c r="L168" s="6">
        <v>0</v>
      </c>
      <c r="M168" s="6">
        <v>0</v>
      </c>
      <c r="N168" s="5">
        <f>SUM(K168+L168+M168)</f>
        <v>0</v>
      </c>
      <c r="O168" s="5">
        <f t="shared" si="301"/>
        <v>0</v>
      </c>
      <c r="P168" s="6">
        <v>0</v>
      </c>
      <c r="Q168" s="6">
        <v>0</v>
      </c>
      <c r="R168" s="5">
        <f>SUM(O168+P168+Q168)</f>
        <v>0</v>
      </c>
      <c r="S168" s="23">
        <v>151</v>
      </c>
    </row>
    <row r="169" spans="1:19" ht="12.6" customHeight="1" x14ac:dyDescent="0.2">
      <c r="A169" s="20">
        <v>152</v>
      </c>
      <c r="B169" s="26" t="s">
        <v>110</v>
      </c>
      <c r="C169" s="5">
        <v>782.15130921000002</v>
      </c>
      <c r="D169" s="5">
        <v>24.519569600000001</v>
      </c>
      <c r="E169" s="5">
        <v>0</v>
      </c>
      <c r="F169" s="5">
        <f>SUM(C169+D169+E169)</f>
        <v>806.67087880999998</v>
      </c>
      <c r="G169" s="5">
        <f t="shared" si="299"/>
        <v>806.67087880999998</v>
      </c>
      <c r="H169" s="5">
        <v>-9.7298285300000007</v>
      </c>
      <c r="I169" s="5">
        <v>0</v>
      </c>
      <c r="J169" s="5">
        <f>SUM(G169+H169+I169)</f>
        <v>796.94105028000001</v>
      </c>
      <c r="K169" s="5">
        <f t="shared" si="300"/>
        <v>796.94105028000001</v>
      </c>
      <c r="L169" s="5">
        <v>-13.57807919</v>
      </c>
      <c r="M169" s="5">
        <v>0</v>
      </c>
      <c r="N169" s="5">
        <f>SUM(K169+L169+M169)</f>
        <v>783.36297108999997</v>
      </c>
      <c r="O169" s="5">
        <f t="shared" si="301"/>
        <v>783.36297108999997</v>
      </c>
      <c r="P169" s="5">
        <v>-1.17641244</v>
      </c>
      <c r="Q169" s="5">
        <v>0</v>
      </c>
      <c r="R169" s="5">
        <f>SUM(O169+P169+Q169)</f>
        <v>782.18655864999994</v>
      </c>
      <c r="S169" s="23">
        <v>152</v>
      </c>
    </row>
    <row r="170" spans="1:19" ht="12.6" customHeight="1" x14ac:dyDescent="0.2">
      <c r="A170" s="20">
        <v>153</v>
      </c>
      <c r="B170" s="26" t="s">
        <v>111</v>
      </c>
      <c r="C170" s="5">
        <v>314.49988962000009</v>
      </c>
      <c r="D170" s="5">
        <v>5.4004005299999998</v>
      </c>
      <c r="E170" s="5">
        <v>0</v>
      </c>
      <c r="F170" s="5">
        <f>SUM(C170+D170+E170)</f>
        <v>319.9002901500001</v>
      </c>
      <c r="G170" s="5">
        <f t="shared" si="299"/>
        <v>319.9002901500001</v>
      </c>
      <c r="H170" s="5">
        <v>5.4544045299999997</v>
      </c>
      <c r="I170" s="5">
        <v>0</v>
      </c>
      <c r="J170" s="5">
        <f>SUM(G170+H170+I170)</f>
        <v>325.35469468000008</v>
      </c>
      <c r="K170" s="5">
        <f t="shared" si="300"/>
        <v>325.35469468000008</v>
      </c>
      <c r="L170" s="5">
        <v>5.5089485800000002</v>
      </c>
      <c r="M170" s="5">
        <v>0</v>
      </c>
      <c r="N170" s="5">
        <f>SUM(K170+L170+M170)</f>
        <v>330.86364326000006</v>
      </c>
      <c r="O170" s="5">
        <f t="shared" si="301"/>
        <v>330.86364326000006</v>
      </c>
      <c r="P170" s="5">
        <v>5.5640380599999997</v>
      </c>
      <c r="Q170" s="5">
        <v>0</v>
      </c>
      <c r="R170" s="5">
        <f>SUM(O170+P170+Q170)</f>
        <v>336.42768132000003</v>
      </c>
      <c r="S170" s="23">
        <v>153</v>
      </c>
    </row>
    <row r="171" spans="1:19" ht="12.6" customHeight="1" x14ac:dyDescent="0.2">
      <c r="A171" s="20">
        <v>154</v>
      </c>
      <c r="B171" s="25" t="s">
        <v>112</v>
      </c>
      <c r="C171" s="5">
        <f>SUM(C172+C173+C174+C175)</f>
        <v>3841.8966330600001</v>
      </c>
      <c r="D171" s="5">
        <f t="shared" ref="D171:J171" si="302">SUM(D172+D173+D174+D175)</f>
        <v>-11.966303090000002</v>
      </c>
      <c r="E171" s="5">
        <f t="shared" si="302"/>
        <v>0</v>
      </c>
      <c r="F171" s="5">
        <f t="shared" si="302"/>
        <v>3829.9303299700005</v>
      </c>
      <c r="G171" s="5">
        <f>SUM(G172+G173+G174+G175)</f>
        <v>3829.9303299700005</v>
      </c>
      <c r="H171" s="5">
        <f t="shared" ref="H171:I171" si="303">SUM(H172+H173+H174+H175)</f>
        <v>52.664336340000006</v>
      </c>
      <c r="I171" s="5">
        <f t="shared" si="303"/>
        <v>0</v>
      </c>
      <c r="J171" s="5">
        <f t="shared" si="302"/>
        <v>3882.5946663100003</v>
      </c>
      <c r="K171" s="5">
        <f>SUM(K172+K173+K174+K175)</f>
        <v>3882.5946663100003</v>
      </c>
      <c r="L171" s="5">
        <f t="shared" ref="L171:N171" si="304">SUM(L172+L173+L174+L175)</f>
        <v>9.2184054700000004</v>
      </c>
      <c r="M171" s="5">
        <f t="shared" si="304"/>
        <v>0</v>
      </c>
      <c r="N171" s="5">
        <f t="shared" si="304"/>
        <v>3891.8130717800004</v>
      </c>
      <c r="O171" s="5">
        <f>SUM(O172+O173+O174+O175)</f>
        <v>3891.8130717800004</v>
      </c>
      <c r="P171" s="5">
        <f t="shared" ref="P171:R171" si="305">SUM(P172+P173+P174+P175)</f>
        <v>37.61891739</v>
      </c>
      <c r="Q171" s="5">
        <f t="shared" si="305"/>
        <v>0</v>
      </c>
      <c r="R171" s="5">
        <f t="shared" si="305"/>
        <v>3929.4319891700002</v>
      </c>
      <c r="S171" s="23">
        <v>154</v>
      </c>
    </row>
    <row r="172" spans="1:19" ht="12.6" customHeight="1" x14ac:dyDescent="0.2">
      <c r="A172" s="20">
        <v>155</v>
      </c>
      <c r="B172" s="26" t="s">
        <v>109</v>
      </c>
      <c r="C172" s="5">
        <v>1077.9445069999999</v>
      </c>
      <c r="D172" s="5">
        <v>-23.46189541</v>
      </c>
      <c r="E172" s="5">
        <v>0</v>
      </c>
      <c r="F172" s="5">
        <f>SUM(C172+D172+E172)</f>
        <v>1054.48261159</v>
      </c>
      <c r="G172" s="5">
        <f t="shared" ref="G172:G175" si="306">SUM(F172)</f>
        <v>1054.48261159</v>
      </c>
      <c r="H172" s="5">
        <v>11.3653139</v>
      </c>
      <c r="I172" s="5">
        <v>0</v>
      </c>
      <c r="J172" s="5">
        <f>SUM(G172+H172+I172)</f>
        <v>1065.8479254900001</v>
      </c>
      <c r="K172" s="5">
        <f t="shared" ref="K172:K175" si="307">SUM(J172)</f>
        <v>1065.8479254900001</v>
      </c>
      <c r="L172" s="5">
        <v>17.070570490000001</v>
      </c>
      <c r="M172" s="5">
        <v>0</v>
      </c>
      <c r="N172" s="5">
        <f>SUM(K172+L172+M172)</f>
        <v>1082.91849598</v>
      </c>
      <c r="O172" s="5">
        <f t="shared" ref="O172:O175" si="308">SUM(N172)</f>
        <v>1082.91849598</v>
      </c>
      <c r="P172" s="5">
        <v>1.69101295</v>
      </c>
      <c r="Q172" s="5">
        <v>0</v>
      </c>
      <c r="R172" s="5">
        <f>SUM(O172+P172+Q172)</f>
        <v>1084.6095089299999</v>
      </c>
      <c r="S172" s="23">
        <v>155</v>
      </c>
    </row>
    <row r="173" spans="1:19" ht="12.6" customHeight="1" x14ac:dyDescent="0.2">
      <c r="A173" s="20">
        <v>156</v>
      </c>
      <c r="B173" s="26" t="s">
        <v>113</v>
      </c>
      <c r="C173" s="6">
        <v>0</v>
      </c>
      <c r="D173" s="6">
        <v>0</v>
      </c>
      <c r="E173" s="6">
        <v>0</v>
      </c>
      <c r="F173" s="5">
        <f>SUM(C173+D173+E173)</f>
        <v>0</v>
      </c>
      <c r="G173" s="5">
        <f t="shared" si="306"/>
        <v>0</v>
      </c>
      <c r="H173" s="6">
        <v>0</v>
      </c>
      <c r="I173" s="6">
        <v>0</v>
      </c>
      <c r="J173" s="5">
        <f>SUM(G173+H173+I173)</f>
        <v>0</v>
      </c>
      <c r="K173" s="5">
        <f t="shared" si="307"/>
        <v>0</v>
      </c>
      <c r="L173" s="6">
        <v>0</v>
      </c>
      <c r="M173" s="6">
        <v>0</v>
      </c>
      <c r="N173" s="5">
        <f>SUM(K173+L173+M173)</f>
        <v>0</v>
      </c>
      <c r="O173" s="5">
        <f t="shared" si="308"/>
        <v>0</v>
      </c>
      <c r="P173" s="6">
        <v>0</v>
      </c>
      <c r="Q173" s="6">
        <v>0</v>
      </c>
      <c r="R173" s="5">
        <f>SUM(O173+P173+Q173)</f>
        <v>0</v>
      </c>
      <c r="S173" s="23">
        <v>156</v>
      </c>
    </row>
    <row r="174" spans="1:19" ht="12.6" customHeight="1" x14ac:dyDescent="0.2">
      <c r="A174" s="20">
        <v>157</v>
      </c>
      <c r="B174" s="26" t="s">
        <v>110</v>
      </c>
      <c r="C174" s="5">
        <v>2047.8357082700002</v>
      </c>
      <c r="D174" s="5">
        <v>5.2651020400000004</v>
      </c>
      <c r="E174" s="5">
        <v>0</v>
      </c>
      <c r="F174" s="5">
        <f>SUM(C174+D174+E174)</f>
        <v>2053.1008103100003</v>
      </c>
      <c r="G174" s="5">
        <f t="shared" si="306"/>
        <v>2053.1008103100003</v>
      </c>
      <c r="H174" s="5">
        <v>35.607844700000001</v>
      </c>
      <c r="I174" s="5">
        <v>0</v>
      </c>
      <c r="J174" s="5">
        <f>SUM(G174+H174+I174)</f>
        <v>2088.7086550100003</v>
      </c>
      <c r="K174" s="5">
        <f t="shared" si="307"/>
        <v>2088.7086550100003</v>
      </c>
      <c r="L174" s="5">
        <v>-14.20187198</v>
      </c>
      <c r="M174" s="5">
        <v>0</v>
      </c>
      <c r="N174" s="5">
        <f>SUM(K174+L174+M174)</f>
        <v>2074.5067830300004</v>
      </c>
      <c r="O174" s="5">
        <f t="shared" si="308"/>
        <v>2074.5067830300004</v>
      </c>
      <c r="P174" s="5">
        <v>29.51470041</v>
      </c>
      <c r="Q174" s="5">
        <v>0</v>
      </c>
      <c r="R174" s="5">
        <f>SUM(O174+P174+Q174)</f>
        <v>2104.0214834400003</v>
      </c>
      <c r="S174" s="23">
        <v>157</v>
      </c>
    </row>
    <row r="175" spans="1:19" ht="12.6" customHeight="1" x14ac:dyDescent="0.2">
      <c r="A175" s="20">
        <v>158</v>
      </c>
      <c r="B175" s="26" t="s">
        <v>111</v>
      </c>
      <c r="C175" s="5">
        <v>716.11641779000001</v>
      </c>
      <c r="D175" s="5">
        <v>6.2304902799999997</v>
      </c>
      <c r="E175" s="5">
        <v>0</v>
      </c>
      <c r="F175" s="5">
        <f>SUM(C175+D175+E175)</f>
        <v>722.34690807000004</v>
      </c>
      <c r="G175" s="5">
        <f t="shared" si="306"/>
        <v>722.34690807000004</v>
      </c>
      <c r="H175" s="5">
        <v>5.6911777399999997</v>
      </c>
      <c r="I175" s="5">
        <v>0</v>
      </c>
      <c r="J175" s="5">
        <f>SUM(G175+H175+I175)</f>
        <v>728.03808580999998</v>
      </c>
      <c r="K175" s="5">
        <f t="shared" si="307"/>
        <v>728.03808580999998</v>
      </c>
      <c r="L175" s="5">
        <v>6.3497069599999998</v>
      </c>
      <c r="M175" s="5">
        <v>0</v>
      </c>
      <c r="N175" s="5">
        <f>SUM(K175+L175+M175)</f>
        <v>734.38779277000003</v>
      </c>
      <c r="O175" s="5">
        <f t="shared" si="308"/>
        <v>734.38779277000003</v>
      </c>
      <c r="P175" s="5">
        <v>6.4132040300000002</v>
      </c>
      <c r="Q175" s="5">
        <v>0</v>
      </c>
      <c r="R175" s="5">
        <f>SUM(O175+P175+Q175)</f>
        <v>740.80099680000001</v>
      </c>
      <c r="S175" s="23">
        <v>158</v>
      </c>
    </row>
    <row r="176" spans="1:19" ht="12.75" customHeight="1" x14ac:dyDescent="0.2">
      <c r="A176" s="20">
        <v>159</v>
      </c>
      <c r="B176" s="25" t="s">
        <v>114</v>
      </c>
      <c r="C176" s="58">
        <f t="shared" ref="C176:R176" si="309">SUM(C177+C180+C185+C192)</f>
        <v>26581.35571933</v>
      </c>
      <c r="D176" s="58">
        <f t="shared" si="309"/>
        <v>-1035.09460072</v>
      </c>
      <c r="E176" s="58">
        <f t="shared" si="309"/>
        <v>3.585178371</v>
      </c>
      <c r="F176" s="58">
        <f t="shared" si="309"/>
        <v>25549.846296980999</v>
      </c>
      <c r="G176" s="58">
        <f t="shared" si="309"/>
        <v>25549.846296980999</v>
      </c>
      <c r="H176" s="58">
        <f t="shared" si="309"/>
        <v>164.04019544000005</v>
      </c>
      <c r="I176" s="58">
        <f t="shared" si="309"/>
        <v>-22.07802152</v>
      </c>
      <c r="J176" s="58">
        <f t="shared" si="309"/>
        <v>25691.808470900996</v>
      </c>
      <c r="K176" s="58">
        <f t="shared" si="309"/>
        <v>25691.808470900996</v>
      </c>
      <c r="L176" s="58">
        <f t="shared" si="309"/>
        <v>-688.58359329999996</v>
      </c>
      <c r="M176" s="58">
        <f t="shared" si="309"/>
        <v>-10.84575637</v>
      </c>
      <c r="N176" s="58">
        <f t="shared" si="309"/>
        <v>24992.379121230999</v>
      </c>
      <c r="O176" s="58">
        <f t="shared" si="309"/>
        <v>24992.379121230999</v>
      </c>
      <c r="P176" s="58">
        <f t="shared" si="309"/>
        <v>80.711964329999944</v>
      </c>
      <c r="Q176" s="58">
        <f t="shared" si="309"/>
        <v>24.045243509999999</v>
      </c>
      <c r="R176" s="58">
        <f t="shared" si="309"/>
        <v>25097.136329071</v>
      </c>
      <c r="S176" s="23">
        <v>159</v>
      </c>
    </row>
    <row r="177" spans="1:19" ht="12.75" customHeight="1" x14ac:dyDescent="0.2">
      <c r="A177" s="20">
        <v>160</v>
      </c>
      <c r="B177" s="25" t="s">
        <v>115</v>
      </c>
      <c r="C177" s="5">
        <f>SUM(C178+C179)</f>
        <v>309.95873748000014</v>
      </c>
      <c r="D177" s="5">
        <f t="shared" ref="D177:J177" si="310">SUM(D178+D179)</f>
        <v>-32.957437149999997</v>
      </c>
      <c r="E177" s="5">
        <f t="shared" si="310"/>
        <v>0</v>
      </c>
      <c r="F177" s="5">
        <f t="shared" si="310"/>
        <v>277.00130033000016</v>
      </c>
      <c r="G177" s="5">
        <f>SUM(G178+G179)</f>
        <v>277.00130033000016</v>
      </c>
      <c r="H177" s="5">
        <f t="shared" ref="H177:I177" si="311">SUM(H178+H179)</f>
        <v>1.84673435</v>
      </c>
      <c r="I177" s="5">
        <f t="shared" si="311"/>
        <v>0</v>
      </c>
      <c r="J177" s="5">
        <f t="shared" si="310"/>
        <v>278.84803468000018</v>
      </c>
      <c r="K177" s="5">
        <f>SUM(K178+K179)</f>
        <v>278.84803468000018</v>
      </c>
      <c r="L177" s="5">
        <f t="shared" ref="L177:N177" si="312">SUM(L178+L179)</f>
        <v>-32.747798230000001</v>
      </c>
      <c r="M177" s="5">
        <f t="shared" si="312"/>
        <v>0</v>
      </c>
      <c r="N177" s="5">
        <f t="shared" si="312"/>
        <v>246.10023645000018</v>
      </c>
      <c r="O177" s="5">
        <f>SUM(O178+O179)</f>
        <v>246.10023645000018</v>
      </c>
      <c r="P177" s="5">
        <f t="shared" ref="P177:R177" si="313">SUM(P178+P179)</f>
        <v>1.8267244899999999</v>
      </c>
      <c r="Q177" s="5">
        <f t="shared" si="313"/>
        <v>0</v>
      </c>
      <c r="R177" s="5">
        <f t="shared" si="313"/>
        <v>247.92696094000019</v>
      </c>
      <c r="S177" s="23">
        <v>160</v>
      </c>
    </row>
    <row r="178" spans="1:19" ht="12.6" customHeight="1" x14ac:dyDescent="0.2">
      <c r="A178" s="20">
        <v>161</v>
      </c>
      <c r="B178" s="25" t="s">
        <v>117</v>
      </c>
      <c r="C178" s="6">
        <v>309.95873748000014</v>
      </c>
      <c r="D178" s="6">
        <v>-32.957437149999997</v>
      </c>
      <c r="E178" s="6">
        <v>0</v>
      </c>
      <c r="F178" s="5">
        <f t="shared" ref="F178:F179" si="314">SUM(C178+D178+E178)</f>
        <v>277.00130033000016</v>
      </c>
      <c r="G178" s="5">
        <f t="shared" ref="G178:G179" si="315">SUM(F178)</f>
        <v>277.00130033000016</v>
      </c>
      <c r="H178" s="6">
        <v>1.84673435</v>
      </c>
      <c r="I178" s="6">
        <v>0</v>
      </c>
      <c r="J178" s="5">
        <f>SUM(G178+H178+I178)</f>
        <v>278.84803468000018</v>
      </c>
      <c r="K178" s="5">
        <f t="shared" ref="K178:K179" si="316">SUM(J178)</f>
        <v>278.84803468000018</v>
      </c>
      <c r="L178" s="6">
        <v>-32.747798230000001</v>
      </c>
      <c r="M178" s="6">
        <v>0</v>
      </c>
      <c r="N178" s="5">
        <f>SUM(K178+L178+M178)</f>
        <v>246.10023645000018</v>
      </c>
      <c r="O178" s="5">
        <f t="shared" ref="O178:O179" si="317">SUM(N178)</f>
        <v>246.10023645000018</v>
      </c>
      <c r="P178" s="6">
        <v>1.8267244899999999</v>
      </c>
      <c r="Q178" s="6">
        <v>0</v>
      </c>
      <c r="R178" s="5">
        <f>SUM(O178+P178+Q178)</f>
        <v>247.92696094000019</v>
      </c>
      <c r="S178" s="23">
        <v>161</v>
      </c>
    </row>
    <row r="179" spans="1:19" ht="12.6" customHeight="1" x14ac:dyDescent="0.2">
      <c r="A179" s="20">
        <v>162</v>
      </c>
      <c r="B179" s="25" t="s">
        <v>118</v>
      </c>
      <c r="C179" s="6">
        <v>0</v>
      </c>
      <c r="D179" s="6">
        <v>0</v>
      </c>
      <c r="E179" s="6">
        <v>0</v>
      </c>
      <c r="F179" s="5">
        <f t="shared" si="314"/>
        <v>0</v>
      </c>
      <c r="G179" s="5">
        <f t="shared" si="315"/>
        <v>0</v>
      </c>
      <c r="H179" s="6">
        <v>0</v>
      </c>
      <c r="I179" s="6">
        <v>0</v>
      </c>
      <c r="J179" s="5">
        <f>SUM(G179+H179+I179)</f>
        <v>0</v>
      </c>
      <c r="K179" s="5">
        <f t="shared" si="316"/>
        <v>0</v>
      </c>
      <c r="L179" s="6">
        <v>0</v>
      </c>
      <c r="M179" s="6">
        <v>0</v>
      </c>
      <c r="N179" s="5">
        <f>SUM(K179+L179+M179)</f>
        <v>0</v>
      </c>
      <c r="O179" s="5">
        <f t="shared" si="317"/>
        <v>0</v>
      </c>
      <c r="P179" s="6">
        <v>0</v>
      </c>
      <c r="Q179" s="6">
        <v>0</v>
      </c>
      <c r="R179" s="5">
        <f>SUM(O179+P179+Q179)</f>
        <v>0</v>
      </c>
      <c r="S179" s="23">
        <v>162</v>
      </c>
    </row>
    <row r="180" spans="1:19" ht="12.75" customHeight="1" x14ac:dyDescent="0.2">
      <c r="A180" s="20">
        <v>163</v>
      </c>
      <c r="B180" s="25" t="s">
        <v>116</v>
      </c>
      <c r="C180" s="5">
        <f>SUM(C181+C182+C183)</f>
        <v>9814.2496608700003</v>
      </c>
      <c r="D180" s="5">
        <f t="shared" ref="D180:J180" si="318">SUM(D181+D182+D183)</f>
        <v>-26.064899999999994</v>
      </c>
      <c r="E180" s="5">
        <f t="shared" si="318"/>
        <v>3.4979829709999999</v>
      </c>
      <c r="F180" s="5">
        <f t="shared" si="318"/>
        <v>9791.682743841</v>
      </c>
      <c r="G180" s="5">
        <f>SUM(G181+G182+G183)</f>
        <v>9791.682743841</v>
      </c>
      <c r="H180" s="5">
        <f t="shared" ref="H180:I180" si="319">SUM(H181+H182+H183)</f>
        <v>-114.04900000000001</v>
      </c>
      <c r="I180" s="5">
        <f t="shared" si="319"/>
        <v>-22.089716769999999</v>
      </c>
      <c r="J180" s="5">
        <f t="shared" si="318"/>
        <v>9655.5440270710005</v>
      </c>
      <c r="K180" s="5">
        <f>SUM(K181+K182+K183)</f>
        <v>9655.5440270710005</v>
      </c>
      <c r="L180" s="5">
        <f t="shared" ref="L180:N180" si="320">SUM(L181+L182+L183)</f>
        <v>92.074400000000026</v>
      </c>
      <c r="M180" s="5">
        <f t="shared" si="320"/>
        <v>-10.723931950000001</v>
      </c>
      <c r="N180" s="5">
        <f t="shared" si="320"/>
        <v>9736.8944951209996</v>
      </c>
      <c r="O180" s="5">
        <f>SUM(O181+O182+O183)</f>
        <v>9736.8944951209996</v>
      </c>
      <c r="P180" s="5">
        <f t="shared" ref="P180:R180" si="321">SUM(P181+P182+P183)</f>
        <v>129.78729999999999</v>
      </c>
      <c r="Q180" s="5">
        <f t="shared" si="321"/>
        <v>23.872001489999999</v>
      </c>
      <c r="R180" s="5">
        <f t="shared" si="321"/>
        <v>9890.5537966110005</v>
      </c>
      <c r="S180" s="23">
        <v>163</v>
      </c>
    </row>
    <row r="181" spans="1:19" ht="12.6" customHeight="1" x14ac:dyDescent="0.2">
      <c r="A181" s="20">
        <v>164</v>
      </c>
      <c r="B181" s="25" t="s">
        <v>160</v>
      </c>
      <c r="C181" s="5">
        <v>501.46051172999984</v>
      </c>
      <c r="D181" s="5">
        <v>0</v>
      </c>
      <c r="E181" s="5">
        <v>5.5992484810000001</v>
      </c>
      <c r="F181" s="5">
        <f>SUM(C181+D181+E181)</f>
        <v>507.05976021099985</v>
      </c>
      <c r="G181" s="5">
        <f t="shared" ref="G181:G183" si="322">SUM(F181)</f>
        <v>507.05976021099985</v>
      </c>
      <c r="H181" s="5">
        <v>0</v>
      </c>
      <c r="I181" s="5">
        <v>-5.8893844</v>
      </c>
      <c r="J181" s="5">
        <f>SUM(G181+H181+I181)</f>
        <v>501.17037581099987</v>
      </c>
      <c r="K181" s="5">
        <f t="shared" ref="K181:K183" si="323">SUM(J181)</f>
        <v>501.17037581099987</v>
      </c>
      <c r="L181" s="5">
        <v>-63.444099999999999</v>
      </c>
      <c r="M181" s="5">
        <v>-4.1773855800000002</v>
      </c>
      <c r="N181" s="5">
        <f>SUM(K181+L181+M181)</f>
        <v>433.54889023099986</v>
      </c>
      <c r="O181" s="5">
        <f t="shared" ref="O181:O183" si="324">SUM(N181)</f>
        <v>433.54889023099986</v>
      </c>
      <c r="P181" s="5">
        <v>-61.982999999999997</v>
      </c>
      <c r="Q181" s="5">
        <v>7.5900193600000003</v>
      </c>
      <c r="R181" s="5">
        <f>SUM(O181+P181+Q181)</f>
        <v>379.15590959099984</v>
      </c>
      <c r="S181" s="23">
        <v>164</v>
      </c>
    </row>
    <row r="182" spans="1:19" ht="12.6" customHeight="1" x14ac:dyDescent="0.2">
      <c r="A182" s="20">
        <v>165</v>
      </c>
      <c r="B182" s="25" t="s">
        <v>117</v>
      </c>
      <c r="C182" s="5">
        <v>9312.7891491400005</v>
      </c>
      <c r="D182" s="5">
        <v>-26.064899999999994</v>
      </c>
      <c r="E182" s="5">
        <v>-2.1012655100000002</v>
      </c>
      <c r="F182" s="5">
        <f>SUM(C182+D182+E182)</f>
        <v>9284.6229836300008</v>
      </c>
      <c r="G182" s="5">
        <f t="shared" si="322"/>
        <v>9284.6229836300008</v>
      </c>
      <c r="H182" s="5">
        <v>-114.04900000000001</v>
      </c>
      <c r="I182" s="5">
        <v>-16.200332369999998</v>
      </c>
      <c r="J182" s="5">
        <f>SUM(G182+H182+I182)</f>
        <v>9154.3736512600008</v>
      </c>
      <c r="K182" s="5">
        <f t="shared" si="323"/>
        <v>9154.3736512600008</v>
      </c>
      <c r="L182" s="5">
        <v>155.51850000000002</v>
      </c>
      <c r="M182" s="5">
        <v>-6.5465463699999997</v>
      </c>
      <c r="N182" s="5">
        <f>SUM(K182+L182+M182)</f>
        <v>9303.3456048900007</v>
      </c>
      <c r="O182" s="5">
        <f t="shared" si="324"/>
        <v>9303.3456048900007</v>
      </c>
      <c r="P182" s="5">
        <v>191.77029999999999</v>
      </c>
      <c r="Q182" s="5">
        <v>16.281982129999999</v>
      </c>
      <c r="R182" s="5">
        <f>SUM(O182+P182+Q182)</f>
        <v>9511.3978870200008</v>
      </c>
      <c r="S182" s="23">
        <v>165</v>
      </c>
    </row>
    <row r="183" spans="1:19" ht="12.6" customHeight="1" x14ac:dyDescent="0.2">
      <c r="A183" s="20">
        <v>166</v>
      </c>
      <c r="B183" s="25" t="s">
        <v>118</v>
      </c>
      <c r="C183" s="5">
        <v>0</v>
      </c>
      <c r="D183" s="5">
        <v>0</v>
      </c>
      <c r="E183" s="5">
        <v>0</v>
      </c>
      <c r="F183" s="5">
        <f>SUM(C183+D183+E183)</f>
        <v>0</v>
      </c>
      <c r="G183" s="5">
        <f t="shared" si="322"/>
        <v>0</v>
      </c>
      <c r="H183" s="5">
        <v>0</v>
      </c>
      <c r="I183" s="5">
        <v>0</v>
      </c>
      <c r="J183" s="5">
        <f>SUM(G183+H183+I183)</f>
        <v>0</v>
      </c>
      <c r="K183" s="5">
        <f t="shared" si="323"/>
        <v>0</v>
      </c>
      <c r="L183" s="5">
        <v>0</v>
      </c>
      <c r="M183" s="5">
        <v>0</v>
      </c>
      <c r="N183" s="5">
        <f>SUM(K183+L183+M183)</f>
        <v>0</v>
      </c>
      <c r="O183" s="5">
        <f t="shared" si="324"/>
        <v>0</v>
      </c>
      <c r="P183" s="5">
        <v>0</v>
      </c>
      <c r="Q183" s="5">
        <v>0</v>
      </c>
      <c r="R183" s="5">
        <f>SUM(O183+P183+Q183)</f>
        <v>0</v>
      </c>
      <c r="S183" s="23">
        <v>166</v>
      </c>
    </row>
    <row r="184" spans="1:19" ht="12.6" customHeight="1" x14ac:dyDescent="0.2">
      <c r="A184" s="20"/>
      <c r="B184" s="26" t="s">
        <v>153</v>
      </c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9"/>
    </row>
    <row r="185" spans="1:19" ht="12.75" customHeight="1" x14ac:dyDescent="0.2">
      <c r="A185" s="20">
        <v>167</v>
      </c>
      <c r="B185" s="25" t="s">
        <v>119</v>
      </c>
      <c r="C185" s="5">
        <f>SUM(C186+C189)</f>
        <v>12362.779344049999</v>
      </c>
      <c r="D185" s="5">
        <f t="shared" ref="D185:E185" si="325">SUM(D186+D189)</f>
        <v>-775.31186470000011</v>
      </c>
      <c r="E185" s="5">
        <f t="shared" si="325"/>
        <v>0</v>
      </c>
      <c r="F185" s="5">
        <f>SUM(F186+F189)</f>
        <v>11587.467479349998</v>
      </c>
      <c r="G185" s="5">
        <f>SUM(G186+G189)</f>
        <v>11587.467479349998</v>
      </c>
      <c r="H185" s="5">
        <f t="shared" ref="H185:I185" si="326">SUM(H186+H189)</f>
        <v>138.64371725000001</v>
      </c>
      <c r="I185" s="5">
        <f t="shared" si="326"/>
        <v>0</v>
      </c>
      <c r="J185" s="5">
        <f>SUM(J186+J189)</f>
        <v>11726.111196599997</v>
      </c>
      <c r="K185" s="5">
        <f>SUM(K186+K189)</f>
        <v>11726.111196599997</v>
      </c>
      <c r="L185" s="5">
        <f t="shared" ref="L185:M185" si="327">SUM(L186+L189)</f>
        <v>-718.24363730999994</v>
      </c>
      <c r="M185" s="5">
        <f t="shared" si="327"/>
        <v>0</v>
      </c>
      <c r="N185" s="5">
        <f>SUM(N186+N189)</f>
        <v>11007.867559289998</v>
      </c>
      <c r="O185" s="5">
        <f>SUM(O186+O189)</f>
        <v>11007.867559289998</v>
      </c>
      <c r="P185" s="5">
        <f t="shared" ref="P185:Q185" si="328">SUM(P186+P189)</f>
        <v>56.998991269999976</v>
      </c>
      <c r="Q185" s="5">
        <f t="shared" si="328"/>
        <v>0</v>
      </c>
      <c r="R185" s="5">
        <f>SUM(R186+R189)</f>
        <v>11064.866550559998</v>
      </c>
      <c r="S185" s="23">
        <v>167</v>
      </c>
    </row>
    <row r="186" spans="1:19" ht="12.75" customHeight="1" x14ac:dyDescent="0.2">
      <c r="A186" s="20">
        <v>168</v>
      </c>
      <c r="B186" s="25" t="s">
        <v>117</v>
      </c>
      <c r="C186" s="5">
        <f>SUM(C187+C188)</f>
        <v>4556.0177144600011</v>
      </c>
      <c r="D186" s="5">
        <f t="shared" ref="D186:J186" si="329">SUM(D187+D188)</f>
        <v>-303.48161909000004</v>
      </c>
      <c r="E186" s="5">
        <f t="shared" si="329"/>
        <v>0</v>
      </c>
      <c r="F186" s="5">
        <f t="shared" si="329"/>
        <v>4252.536095370001</v>
      </c>
      <c r="G186" s="5">
        <f>SUM(G187+G188)</f>
        <v>4252.536095370001</v>
      </c>
      <c r="H186" s="5">
        <f t="shared" ref="H186:I186" si="330">SUM(H187+H188)</f>
        <v>398.32655435000004</v>
      </c>
      <c r="I186" s="5">
        <f t="shared" si="330"/>
        <v>0</v>
      </c>
      <c r="J186" s="5">
        <f t="shared" si="329"/>
        <v>4650.8626497200003</v>
      </c>
      <c r="K186" s="5">
        <f>SUM(K187+K188)</f>
        <v>4650.8626497200003</v>
      </c>
      <c r="L186" s="5">
        <f t="shared" ref="L186:N186" si="331">SUM(L187+L188)</f>
        <v>-196.32198742999998</v>
      </c>
      <c r="M186" s="5">
        <f t="shared" si="331"/>
        <v>0</v>
      </c>
      <c r="N186" s="5">
        <f t="shared" si="331"/>
        <v>4454.5406622900009</v>
      </c>
      <c r="O186" s="5">
        <f>SUM(O187+O188)</f>
        <v>4454.5406622900009</v>
      </c>
      <c r="P186" s="5">
        <f t="shared" ref="P186:R186" si="332">SUM(P187+P188)</f>
        <v>-215.14525918999999</v>
      </c>
      <c r="Q186" s="5">
        <f t="shared" si="332"/>
        <v>0</v>
      </c>
      <c r="R186" s="5">
        <f t="shared" si="332"/>
        <v>4239.3954031000012</v>
      </c>
      <c r="S186" s="23">
        <v>168</v>
      </c>
    </row>
    <row r="187" spans="1:19" ht="12.6" customHeight="1" x14ac:dyDescent="0.2">
      <c r="A187" s="20">
        <v>169</v>
      </c>
      <c r="B187" s="26" t="s">
        <v>120</v>
      </c>
      <c r="C187" s="5">
        <v>4546.9356210600008</v>
      </c>
      <c r="D187" s="5">
        <v>-302.89264249000001</v>
      </c>
      <c r="E187" s="5">
        <v>0</v>
      </c>
      <c r="F187" s="5">
        <f>SUM(C187+D187+E187)</f>
        <v>4244.0429785700007</v>
      </c>
      <c r="G187" s="5">
        <f t="shared" ref="G187:G188" si="333">SUM(F187)</f>
        <v>4244.0429785700007</v>
      </c>
      <c r="H187" s="5">
        <v>399.00349698000002</v>
      </c>
      <c r="I187" s="5">
        <v>0</v>
      </c>
      <c r="J187" s="5">
        <f>SUM(G187+H187+I187)</f>
        <v>4643.0464755500007</v>
      </c>
      <c r="K187" s="5">
        <f t="shared" ref="K187:K188" si="334">SUM(J187)</f>
        <v>4643.0464755500007</v>
      </c>
      <c r="L187" s="5">
        <v>-196.51081214999999</v>
      </c>
      <c r="M187" s="5">
        <v>0</v>
      </c>
      <c r="N187" s="5">
        <f>SUM(K187+L187+M187)</f>
        <v>4446.5356634000009</v>
      </c>
      <c r="O187" s="5">
        <f t="shared" ref="O187:O188" si="335">SUM(N187)</f>
        <v>4446.5356634000009</v>
      </c>
      <c r="P187" s="5">
        <v>-215.51992826</v>
      </c>
      <c r="Q187" s="5">
        <v>0</v>
      </c>
      <c r="R187" s="5">
        <f>SUM(O187+P187+Q187)</f>
        <v>4231.0157351400012</v>
      </c>
      <c r="S187" s="23">
        <v>169</v>
      </c>
    </row>
    <row r="188" spans="1:19" ht="12.6" customHeight="1" x14ac:dyDescent="0.2">
      <c r="A188" s="20">
        <v>170</v>
      </c>
      <c r="B188" s="26" t="s">
        <v>121</v>
      </c>
      <c r="C188" s="5">
        <v>9.0820933999999998</v>
      </c>
      <c r="D188" s="5">
        <v>-0.58897659999999996</v>
      </c>
      <c r="E188" s="5">
        <v>0</v>
      </c>
      <c r="F188" s="5">
        <f>SUM(C188+D188+E188)</f>
        <v>8.4931167999999992</v>
      </c>
      <c r="G188" s="5">
        <f t="shared" si="333"/>
        <v>8.4931167999999992</v>
      </c>
      <c r="H188" s="5">
        <v>-0.67694262999999999</v>
      </c>
      <c r="I188" s="5">
        <v>0</v>
      </c>
      <c r="J188" s="5">
        <f>SUM(G188+H188+I188)</f>
        <v>7.8161741699999991</v>
      </c>
      <c r="K188" s="5">
        <f t="shared" si="334"/>
        <v>7.8161741699999991</v>
      </c>
      <c r="L188" s="5">
        <v>0.18882472</v>
      </c>
      <c r="M188" s="5">
        <v>0</v>
      </c>
      <c r="N188" s="5">
        <f>SUM(K188+L188+M188)</f>
        <v>8.0049988899999995</v>
      </c>
      <c r="O188" s="5">
        <f t="shared" si="335"/>
        <v>8.0049988899999995</v>
      </c>
      <c r="P188" s="5">
        <v>0.37466906999999999</v>
      </c>
      <c r="Q188" s="5">
        <v>0</v>
      </c>
      <c r="R188" s="5">
        <f>SUM(O188+P188+Q188)</f>
        <v>8.379667959999999</v>
      </c>
      <c r="S188" s="23">
        <v>170</v>
      </c>
    </row>
    <row r="189" spans="1:19" ht="12.75" customHeight="1" x14ac:dyDescent="0.2">
      <c r="A189" s="20">
        <v>171</v>
      </c>
      <c r="B189" s="25" t="s">
        <v>118</v>
      </c>
      <c r="C189" s="5">
        <f>SUM(C190+C191)</f>
        <v>7806.761629589997</v>
      </c>
      <c r="D189" s="5">
        <f t="shared" ref="D189:J189" si="336">SUM(D190+D191)</f>
        <v>-471.83024561000002</v>
      </c>
      <c r="E189" s="5">
        <f t="shared" si="336"/>
        <v>0</v>
      </c>
      <c r="F189" s="5">
        <f t="shared" si="336"/>
        <v>7334.931383979997</v>
      </c>
      <c r="G189" s="5">
        <f>SUM(G190+G191)</f>
        <v>7334.931383979997</v>
      </c>
      <c r="H189" s="5">
        <f t="shared" ref="H189:I189" si="337">SUM(H190+H191)</f>
        <v>-259.68283710000003</v>
      </c>
      <c r="I189" s="5">
        <f t="shared" si="337"/>
        <v>0</v>
      </c>
      <c r="J189" s="5">
        <f t="shared" si="336"/>
        <v>7075.2485468799969</v>
      </c>
      <c r="K189" s="5">
        <f>SUM(K190+K191)</f>
        <v>7075.2485468799969</v>
      </c>
      <c r="L189" s="5">
        <f t="shared" ref="L189:N189" si="338">SUM(L190+L191)</f>
        <v>-521.92164988000002</v>
      </c>
      <c r="M189" s="5">
        <f t="shared" si="338"/>
        <v>0</v>
      </c>
      <c r="N189" s="5">
        <f t="shared" si="338"/>
        <v>6553.3268969999972</v>
      </c>
      <c r="O189" s="5">
        <f>SUM(O190+O191)</f>
        <v>6553.3268969999972</v>
      </c>
      <c r="P189" s="5">
        <f t="shared" ref="P189:R189" si="339">SUM(P190+P191)</f>
        <v>272.14425045999997</v>
      </c>
      <c r="Q189" s="5">
        <f t="shared" si="339"/>
        <v>0</v>
      </c>
      <c r="R189" s="5">
        <f t="shared" si="339"/>
        <v>6825.4711474599972</v>
      </c>
      <c r="S189" s="23">
        <v>171</v>
      </c>
    </row>
    <row r="190" spans="1:19" ht="12.6" customHeight="1" x14ac:dyDescent="0.2">
      <c r="A190" s="20">
        <v>172</v>
      </c>
      <c r="B190" s="26" t="s">
        <v>120</v>
      </c>
      <c r="C190" s="5">
        <v>7604.261629589997</v>
      </c>
      <c r="D190" s="5">
        <v>-379.33024561000002</v>
      </c>
      <c r="E190" s="5">
        <v>0</v>
      </c>
      <c r="F190" s="5">
        <f>SUM(C190+D190+E190)</f>
        <v>7224.931383979997</v>
      </c>
      <c r="G190" s="5">
        <f t="shared" ref="G190:G191" si="340">SUM(F190)</f>
        <v>7224.931383979997</v>
      </c>
      <c r="H190" s="5">
        <v>-187.1828371</v>
      </c>
      <c r="I190" s="5">
        <v>0</v>
      </c>
      <c r="J190" s="5">
        <f>SUM(G190+H190+I190)</f>
        <v>7037.7485468799969</v>
      </c>
      <c r="K190" s="5">
        <f t="shared" ref="K190:K191" si="341">SUM(J190)</f>
        <v>7037.7485468799969</v>
      </c>
      <c r="L190" s="5">
        <v>-511.92164988000002</v>
      </c>
      <c r="M190" s="5">
        <v>0</v>
      </c>
      <c r="N190" s="5">
        <f>SUM(K190+L190+M190)</f>
        <v>6525.8268969999972</v>
      </c>
      <c r="O190" s="5">
        <f t="shared" ref="O190:O191" si="342">SUM(N190)</f>
        <v>6525.8268969999972</v>
      </c>
      <c r="P190" s="5">
        <v>252.14425045999999</v>
      </c>
      <c r="Q190" s="5">
        <v>0</v>
      </c>
      <c r="R190" s="5">
        <f>SUM(O190+P190+Q190)</f>
        <v>6777.9711474599972</v>
      </c>
      <c r="S190" s="23">
        <v>172</v>
      </c>
    </row>
    <row r="191" spans="1:19" ht="12.6" customHeight="1" x14ac:dyDescent="0.2">
      <c r="A191" s="20">
        <v>173</v>
      </c>
      <c r="B191" s="26" t="s">
        <v>121</v>
      </c>
      <c r="C191" s="5">
        <v>202.49999999999994</v>
      </c>
      <c r="D191" s="5">
        <v>-92.5</v>
      </c>
      <c r="E191" s="5">
        <v>0</v>
      </c>
      <c r="F191" s="5">
        <f>SUM(C191+D191+E191)</f>
        <v>109.99999999999994</v>
      </c>
      <c r="G191" s="5">
        <f t="shared" si="340"/>
        <v>109.99999999999994</v>
      </c>
      <c r="H191" s="5">
        <v>-72.5</v>
      </c>
      <c r="I191" s="5">
        <v>0</v>
      </c>
      <c r="J191" s="5">
        <f>SUM(G191+H191+I191)</f>
        <v>37.499999999999943</v>
      </c>
      <c r="K191" s="5">
        <f t="shared" si="341"/>
        <v>37.499999999999943</v>
      </c>
      <c r="L191" s="5">
        <v>-10</v>
      </c>
      <c r="M191" s="5">
        <v>0</v>
      </c>
      <c r="N191" s="5">
        <f>SUM(K191+L191+M191)</f>
        <v>27.499999999999943</v>
      </c>
      <c r="O191" s="5">
        <f t="shared" si="342"/>
        <v>27.499999999999943</v>
      </c>
      <c r="P191" s="5">
        <v>20</v>
      </c>
      <c r="Q191" s="5">
        <v>0</v>
      </c>
      <c r="R191" s="5">
        <f>SUM(O191+P191+Q191)</f>
        <v>47.499999999999943</v>
      </c>
      <c r="S191" s="23">
        <v>173</v>
      </c>
    </row>
    <row r="192" spans="1:19" ht="12.75" customHeight="1" x14ac:dyDescent="0.2">
      <c r="A192" s="20">
        <v>174</v>
      </c>
      <c r="B192" s="25" t="s">
        <v>122</v>
      </c>
      <c r="C192" s="5">
        <f>SUM(C193+C196)</f>
        <v>4094.3679769299997</v>
      </c>
      <c r="D192" s="5">
        <f t="shared" ref="D192:J192" si="343">SUM(D193+D196)</f>
        <v>-200.76039886999999</v>
      </c>
      <c r="E192" s="5">
        <f t="shared" si="343"/>
        <v>8.7195400000000006E-2</v>
      </c>
      <c r="F192" s="5">
        <f t="shared" si="343"/>
        <v>3893.6947734599999</v>
      </c>
      <c r="G192" s="5">
        <f>SUM(G193+G196)</f>
        <v>3893.6947734599999</v>
      </c>
      <c r="H192" s="5">
        <f t="shared" ref="H192:I192" si="344">SUM(H193+H196)</f>
        <v>137.59874384000003</v>
      </c>
      <c r="I192" s="5">
        <f t="shared" si="344"/>
        <v>1.1695250000000001E-2</v>
      </c>
      <c r="J192" s="5">
        <f t="shared" si="343"/>
        <v>4031.3052125500003</v>
      </c>
      <c r="K192" s="5">
        <f>SUM(K193+K196)</f>
        <v>4031.3052125500003</v>
      </c>
      <c r="L192" s="5">
        <f t="shared" ref="L192:N192" si="345">SUM(L193+L196)</f>
        <v>-29.666557759999996</v>
      </c>
      <c r="M192" s="5">
        <f t="shared" si="345"/>
        <v>-0.12182442</v>
      </c>
      <c r="N192" s="5">
        <f t="shared" si="345"/>
        <v>4001.5168303700002</v>
      </c>
      <c r="O192" s="5">
        <f>SUM(O193+O196)</f>
        <v>4001.5168303700002</v>
      </c>
      <c r="P192" s="5">
        <f t="shared" ref="P192:R192" si="346">SUM(P193+P196)</f>
        <v>-107.90105143000002</v>
      </c>
      <c r="Q192" s="5">
        <f t="shared" si="346"/>
        <v>0.17324202</v>
      </c>
      <c r="R192" s="5">
        <f t="shared" si="346"/>
        <v>3893.78902096</v>
      </c>
      <c r="S192" s="23">
        <v>174</v>
      </c>
    </row>
    <row r="193" spans="1:19" ht="12.75" customHeight="1" x14ac:dyDescent="0.2">
      <c r="A193" s="20">
        <v>175</v>
      </c>
      <c r="B193" s="25" t="s">
        <v>117</v>
      </c>
      <c r="C193" s="5">
        <f>SUM(C194+C195)</f>
        <v>2373.5887059800002</v>
      </c>
      <c r="D193" s="5">
        <f t="shared" ref="D193:J193" si="347">SUM(D194+D195)</f>
        <v>-164.71401496999999</v>
      </c>
      <c r="E193" s="5">
        <f t="shared" si="347"/>
        <v>8.7195400000000006E-2</v>
      </c>
      <c r="F193" s="5">
        <f t="shared" si="347"/>
        <v>2208.9618864100003</v>
      </c>
      <c r="G193" s="5">
        <f>SUM(G194+G195)</f>
        <v>2208.9618864100003</v>
      </c>
      <c r="H193" s="5">
        <f t="shared" ref="H193:I193" si="348">SUM(H194+H195)</f>
        <v>144.33823538000001</v>
      </c>
      <c r="I193" s="5">
        <f t="shared" si="348"/>
        <v>1.1695250000000001E-2</v>
      </c>
      <c r="J193" s="5">
        <f t="shared" si="347"/>
        <v>2353.3118170400007</v>
      </c>
      <c r="K193" s="5">
        <f>SUM(K194+K195)</f>
        <v>2353.3118170400007</v>
      </c>
      <c r="L193" s="5">
        <f t="shared" ref="L193:N193" si="349">SUM(L194+L195)</f>
        <v>-29.118118229999997</v>
      </c>
      <c r="M193" s="5">
        <f t="shared" si="349"/>
        <v>-0.12182442</v>
      </c>
      <c r="N193" s="5">
        <f t="shared" si="349"/>
        <v>2324.0718743900002</v>
      </c>
      <c r="O193" s="5">
        <f>SUM(O194+O195)</f>
        <v>2324.0718743900002</v>
      </c>
      <c r="P193" s="5">
        <f t="shared" ref="P193:R193" si="350">SUM(P194+P195)</f>
        <v>-107.39240751000003</v>
      </c>
      <c r="Q193" s="5">
        <f t="shared" si="350"/>
        <v>0.17324202</v>
      </c>
      <c r="R193" s="5">
        <f t="shared" si="350"/>
        <v>2216.8527089000004</v>
      </c>
      <c r="S193" s="23">
        <v>175</v>
      </c>
    </row>
    <row r="194" spans="1:19" ht="12.6" customHeight="1" x14ac:dyDescent="0.2">
      <c r="A194" s="20">
        <v>176</v>
      </c>
      <c r="B194" s="26" t="s">
        <v>123</v>
      </c>
      <c r="C194" s="5">
        <v>2361.6913043100003</v>
      </c>
      <c r="D194" s="5">
        <v>-164.71401496999999</v>
      </c>
      <c r="E194" s="5">
        <v>0</v>
      </c>
      <c r="F194" s="5">
        <f>SUM(C194+D194+E194)</f>
        <v>2196.9772893400004</v>
      </c>
      <c r="G194" s="5">
        <f t="shared" ref="G194:G195" si="351">SUM(F194)</f>
        <v>2196.9772893400004</v>
      </c>
      <c r="H194" s="5">
        <v>145.46113538</v>
      </c>
      <c r="I194" s="5">
        <v>0</v>
      </c>
      <c r="J194" s="5">
        <f>SUM(G194+H194+I194)</f>
        <v>2342.4384247200005</v>
      </c>
      <c r="K194" s="5">
        <f t="shared" ref="K194:K195" si="352">SUM(J194)</f>
        <v>2342.4384247200005</v>
      </c>
      <c r="L194" s="5">
        <v>-29.118118229999997</v>
      </c>
      <c r="M194" s="5">
        <v>0</v>
      </c>
      <c r="N194" s="5">
        <f>SUM(K194+L194+M194)</f>
        <v>2313.3203064900003</v>
      </c>
      <c r="O194" s="5">
        <f t="shared" ref="O194:O195" si="353">SUM(N194)</f>
        <v>2313.3203064900003</v>
      </c>
      <c r="P194" s="5">
        <v>-106.26900751000002</v>
      </c>
      <c r="Q194" s="5">
        <v>0</v>
      </c>
      <c r="R194" s="5">
        <f>SUM(O194+P194+Q194)</f>
        <v>2207.0512989800004</v>
      </c>
      <c r="S194" s="23">
        <v>176</v>
      </c>
    </row>
    <row r="195" spans="1:19" ht="12.6" customHeight="1" x14ac:dyDescent="0.2">
      <c r="A195" s="20">
        <v>177</v>
      </c>
      <c r="B195" s="26" t="s">
        <v>124</v>
      </c>
      <c r="C195" s="5">
        <v>11.897401670000001</v>
      </c>
      <c r="D195" s="5">
        <v>0</v>
      </c>
      <c r="E195" s="5">
        <v>8.7195400000000006E-2</v>
      </c>
      <c r="F195" s="5">
        <f>SUM(C195+D195+E195)</f>
        <v>11.984597070000001</v>
      </c>
      <c r="G195" s="5">
        <f t="shared" si="351"/>
        <v>11.984597070000001</v>
      </c>
      <c r="H195" s="5">
        <v>-1.1229</v>
      </c>
      <c r="I195" s="5">
        <v>1.1695250000000001E-2</v>
      </c>
      <c r="J195" s="5">
        <f>SUM(G195+H195+I195)</f>
        <v>10.873392320000002</v>
      </c>
      <c r="K195" s="5">
        <f t="shared" si="352"/>
        <v>10.873392320000002</v>
      </c>
      <c r="L195" s="5">
        <v>0</v>
      </c>
      <c r="M195" s="5">
        <v>-0.12182442</v>
      </c>
      <c r="N195" s="5">
        <f>SUM(K195+L195+M195)</f>
        <v>10.751567900000003</v>
      </c>
      <c r="O195" s="5">
        <f t="shared" si="353"/>
        <v>10.751567900000003</v>
      </c>
      <c r="P195" s="5">
        <v>-1.1234</v>
      </c>
      <c r="Q195" s="5">
        <v>0.17324202</v>
      </c>
      <c r="R195" s="5">
        <f>SUM(O195+P195+Q195)</f>
        <v>9.8014099200000029</v>
      </c>
      <c r="S195" s="23">
        <v>177</v>
      </c>
    </row>
    <row r="196" spans="1:19" ht="12.75" customHeight="1" x14ac:dyDescent="0.2">
      <c r="A196" s="20">
        <v>178</v>
      </c>
      <c r="B196" s="25" t="s">
        <v>118</v>
      </c>
      <c r="C196" s="5">
        <f t="shared" ref="C196:R196" si="354">SUM(C197+C198+C199+C200)</f>
        <v>1720.7792709499995</v>
      </c>
      <c r="D196" s="5">
        <f t="shared" si="354"/>
        <v>-36.046383900000002</v>
      </c>
      <c r="E196" s="5">
        <f t="shared" si="354"/>
        <v>0</v>
      </c>
      <c r="F196" s="5">
        <f t="shared" si="354"/>
        <v>1684.7328870499996</v>
      </c>
      <c r="G196" s="5">
        <f t="shared" si="354"/>
        <v>1684.7328870499996</v>
      </c>
      <c r="H196" s="5">
        <f t="shared" si="354"/>
        <v>-6.7394915399999995</v>
      </c>
      <c r="I196" s="5">
        <f t="shared" si="354"/>
        <v>0</v>
      </c>
      <c r="J196" s="5">
        <f t="shared" si="354"/>
        <v>1677.9933955099996</v>
      </c>
      <c r="K196" s="5">
        <f t="shared" si="354"/>
        <v>1677.9933955099996</v>
      </c>
      <c r="L196" s="5">
        <f t="shared" si="354"/>
        <v>-0.54843953000000012</v>
      </c>
      <c r="M196" s="5">
        <f t="shared" si="354"/>
        <v>0</v>
      </c>
      <c r="N196" s="5">
        <f t="shared" si="354"/>
        <v>1677.4449559799998</v>
      </c>
      <c r="O196" s="5">
        <f t="shared" si="354"/>
        <v>1677.4449559799998</v>
      </c>
      <c r="P196" s="5">
        <f t="shared" si="354"/>
        <v>-0.50864392000000003</v>
      </c>
      <c r="Q196" s="5">
        <f t="shared" si="354"/>
        <v>0</v>
      </c>
      <c r="R196" s="5">
        <f t="shared" si="354"/>
        <v>1676.9363120599996</v>
      </c>
      <c r="S196" s="23">
        <v>178</v>
      </c>
    </row>
    <row r="197" spans="1:19" ht="12.6" customHeight="1" x14ac:dyDescent="0.2">
      <c r="A197" s="20">
        <v>179</v>
      </c>
      <c r="B197" s="26" t="s">
        <v>125</v>
      </c>
      <c r="C197" s="5">
        <v>1616.6537732599995</v>
      </c>
      <c r="D197" s="5">
        <v>-34.28661494</v>
      </c>
      <c r="E197" s="5">
        <v>0</v>
      </c>
      <c r="F197" s="5">
        <f>SUM(C197+D197+E197)</f>
        <v>1582.3671583199996</v>
      </c>
      <c r="G197" s="5">
        <f t="shared" ref="G197:G200" si="355">SUM(F197)</f>
        <v>1582.3671583199996</v>
      </c>
      <c r="H197" s="5">
        <v>-4.8659916000000001</v>
      </c>
      <c r="I197" s="5">
        <v>0</v>
      </c>
      <c r="J197" s="5">
        <f>SUM(G197+H197+I197)</f>
        <v>1577.5011667199997</v>
      </c>
      <c r="K197" s="5">
        <f t="shared" ref="K197:K200" si="356">SUM(J197)</f>
        <v>1577.5011667199997</v>
      </c>
      <c r="L197" s="5">
        <v>-1.4679962900000001</v>
      </c>
      <c r="M197" s="5">
        <v>0</v>
      </c>
      <c r="N197" s="5">
        <f>SUM(K197+L197+M197)</f>
        <v>1576.0331704299997</v>
      </c>
      <c r="O197" s="5">
        <f t="shared" ref="O197:O200" si="357">SUM(N197)</f>
        <v>1576.0331704299997</v>
      </c>
      <c r="P197" s="5">
        <v>-1.4531762500000001</v>
      </c>
      <c r="Q197" s="5">
        <v>0</v>
      </c>
      <c r="R197" s="5">
        <f>SUM(O197+P197+Q197)</f>
        <v>1574.5799941799996</v>
      </c>
      <c r="S197" s="23">
        <v>179</v>
      </c>
    </row>
    <row r="198" spans="1:19" ht="12.6" customHeight="1" x14ac:dyDescent="0.2">
      <c r="A198" s="20">
        <v>180</v>
      </c>
      <c r="B198" s="26" t="s">
        <v>126</v>
      </c>
      <c r="C198" s="5">
        <v>0</v>
      </c>
      <c r="D198" s="5">
        <v>0</v>
      </c>
      <c r="E198" s="5">
        <v>0</v>
      </c>
      <c r="F198" s="5">
        <f>SUM(C198+D198+E198)</f>
        <v>0</v>
      </c>
      <c r="G198" s="5">
        <f t="shared" si="355"/>
        <v>0</v>
      </c>
      <c r="H198" s="5">
        <v>0</v>
      </c>
      <c r="I198" s="5">
        <v>0</v>
      </c>
      <c r="J198" s="5">
        <f>SUM(G198+H198+I198)</f>
        <v>0</v>
      </c>
      <c r="K198" s="5">
        <f t="shared" si="356"/>
        <v>0</v>
      </c>
      <c r="L198" s="5">
        <v>0</v>
      </c>
      <c r="M198" s="5">
        <v>0</v>
      </c>
      <c r="N198" s="5">
        <f>SUM(K198+L198+M198)</f>
        <v>0</v>
      </c>
      <c r="O198" s="5">
        <f t="shared" si="357"/>
        <v>0</v>
      </c>
      <c r="P198" s="5">
        <v>0</v>
      </c>
      <c r="Q198" s="5">
        <v>0</v>
      </c>
      <c r="R198" s="5">
        <f>SUM(O198+P198+Q198)</f>
        <v>0</v>
      </c>
      <c r="S198" s="23">
        <v>180</v>
      </c>
    </row>
    <row r="199" spans="1:19" ht="12.6" customHeight="1" x14ac:dyDescent="0.2">
      <c r="A199" s="20">
        <v>181</v>
      </c>
      <c r="B199" s="26" t="s">
        <v>127</v>
      </c>
      <c r="C199" s="5">
        <v>55.21461549</v>
      </c>
      <c r="D199" s="5">
        <v>-2.14992033</v>
      </c>
      <c r="E199" s="5">
        <v>0</v>
      </c>
      <c r="F199" s="5">
        <f>SUM(C199+D199+E199)</f>
        <v>53.064695159999999</v>
      </c>
      <c r="G199" s="5">
        <f t="shared" si="355"/>
        <v>53.064695159999999</v>
      </c>
      <c r="H199" s="5">
        <v>-2.2675528200000001</v>
      </c>
      <c r="I199" s="5">
        <v>0</v>
      </c>
      <c r="J199" s="5">
        <f>SUM(G199+H199+I199)</f>
        <v>50.797142340000001</v>
      </c>
      <c r="K199" s="5">
        <f t="shared" si="356"/>
        <v>50.797142340000001</v>
      </c>
      <c r="L199" s="5">
        <v>0.52156334999999998</v>
      </c>
      <c r="M199" s="5">
        <v>0</v>
      </c>
      <c r="N199" s="5">
        <f>SUM(K199+L199+M199)</f>
        <v>51.318705690000002</v>
      </c>
      <c r="O199" s="5">
        <f t="shared" si="357"/>
        <v>51.318705690000002</v>
      </c>
      <c r="P199" s="5">
        <v>0.54255898000000002</v>
      </c>
      <c r="Q199" s="5">
        <v>0</v>
      </c>
      <c r="R199" s="5">
        <f>SUM(O199+P199+Q199)</f>
        <v>51.861264670000004</v>
      </c>
      <c r="S199" s="23">
        <v>181</v>
      </c>
    </row>
    <row r="200" spans="1:19" ht="12.6" customHeight="1" x14ac:dyDescent="0.2">
      <c r="A200" s="20">
        <v>182</v>
      </c>
      <c r="B200" s="26" t="s">
        <v>123</v>
      </c>
      <c r="C200" s="5">
        <v>48.91088220000001</v>
      </c>
      <c r="D200" s="5">
        <v>0.39015137</v>
      </c>
      <c r="E200" s="5">
        <v>0</v>
      </c>
      <c r="F200" s="5">
        <f>SUM(C200+D200+E200)</f>
        <v>49.301033570000008</v>
      </c>
      <c r="G200" s="5">
        <f t="shared" si="355"/>
        <v>49.301033570000008</v>
      </c>
      <c r="H200" s="5">
        <v>0.39405287999999999</v>
      </c>
      <c r="I200" s="5">
        <v>0</v>
      </c>
      <c r="J200" s="5">
        <f>SUM(G200+H200+I200)</f>
        <v>49.695086450000005</v>
      </c>
      <c r="K200" s="5">
        <f t="shared" si="356"/>
        <v>49.695086450000005</v>
      </c>
      <c r="L200" s="5">
        <v>0.39799340999999999</v>
      </c>
      <c r="M200" s="5">
        <v>0</v>
      </c>
      <c r="N200" s="5">
        <f>SUM(K200+L200+M200)</f>
        <v>50.093079860000003</v>
      </c>
      <c r="O200" s="5">
        <f t="shared" si="357"/>
        <v>50.093079860000003</v>
      </c>
      <c r="P200" s="5">
        <v>0.40197335000000001</v>
      </c>
      <c r="Q200" s="5">
        <v>0</v>
      </c>
      <c r="R200" s="5">
        <f>SUM(O200+P200+Q200)</f>
        <v>50.495053210000002</v>
      </c>
      <c r="S200" s="23">
        <v>182</v>
      </c>
    </row>
    <row r="201" spans="1:19" ht="12.75" customHeight="1" x14ac:dyDescent="0.2">
      <c r="A201" s="20">
        <v>183</v>
      </c>
      <c r="B201" s="25" t="s">
        <v>128</v>
      </c>
      <c r="C201" s="58">
        <f>SUM(C202+C203+C204+C211)</f>
        <v>35930.612512120002</v>
      </c>
      <c r="D201" s="58">
        <f t="shared" ref="D201:J201" si="358">SUM(D202+D203+D204+D211)</f>
        <v>1731.8548876600003</v>
      </c>
      <c r="E201" s="58">
        <f t="shared" si="358"/>
        <v>0</v>
      </c>
      <c r="F201" s="58">
        <f t="shared" si="358"/>
        <v>37662.467399780013</v>
      </c>
      <c r="G201" s="58">
        <f>SUM(G202+G203+G204+G211)</f>
        <v>37662.467399780013</v>
      </c>
      <c r="H201" s="58">
        <f t="shared" ref="H201:I201" si="359">SUM(H202+H203+H204+H211)</f>
        <v>1322.2272711600001</v>
      </c>
      <c r="I201" s="58">
        <f t="shared" si="359"/>
        <v>0</v>
      </c>
      <c r="J201" s="58">
        <f t="shared" si="358"/>
        <v>38984.694670940007</v>
      </c>
      <c r="K201" s="58">
        <f>SUM(K202+K203+K204+K211)</f>
        <v>38984.694670940007</v>
      </c>
      <c r="L201" s="58">
        <f t="shared" ref="L201:N201" si="360">SUM(L202+L203+L204+L211)</f>
        <v>43.171829459999941</v>
      </c>
      <c r="M201" s="58">
        <f t="shared" si="360"/>
        <v>0</v>
      </c>
      <c r="N201" s="58">
        <f t="shared" si="360"/>
        <v>39027.866500399999</v>
      </c>
      <c r="O201" s="58">
        <f>SUM(O202+O203+O204+O211)</f>
        <v>39027.866500399999</v>
      </c>
      <c r="P201" s="58">
        <f t="shared" ref="P201:R201" si="361">SUM(P202+P203+P204+P211)</f>
        <v>1608.6485781500005</v>
      </c>
      <c r="Q201" s="58">
        <f t="shared" si="361"/>
        <v>0</v>
      </c>
      <c r="R201" s="58">
        <f t="shared" si="361"/>
        <v>40636.515078550001</v>
      </c>
      <c r="S201" s="23">
        <v>183</v>
      </c>
    </row>
    <row r="202" spans="1:19" ht="12.75" customHeight="1" x14ac:dyDescent="0.2">
      <c r="A202" s="20">
        <v>184</v>
      </c>
      <c r="B202" s="26" t="s">
        <v>129</v>
      </c>
      <c r="C202" s="5">
        <v>19.290527860000026</v>
      </c>
      <c r="D202" s="5">
        <v>6.9619540000000035E-2</v>
      </c>
      <c r="E202" s="5">
        <v>0</v>
      </c>
      <c r="F202" s="5">
        <f>SUM(C202+D202+E202)</f>
        <v>19.360147400000027</v>
      </c>
      <c r="G202" s="5">
        <f t="shared" ref="G202:G203" si="362">SUM(F202)</f>
        <v>19.360147400000027</v>
      </c>
      <c r="H202" s="5">
        <v>-1.4584658100000001</v>
      </c>
      <c r="I202" s="5">
        <v>0</v>
      </c>
      <c r="J202" s="5">
        <f>SUM(G202+H202+I202)</f>
        <v>17.901681590000027</v>
      </c>
      <c r="K202" s="5">
        <f t="shared" ref="K202:K203" si="363">SUM(J202)</f>
        <v>17.901681590000027</v>
      </c>
      <c r="L202" s="5">
        <v>0.48310425000000007</v>
      </c>
      <c r="M202" s="5">
        <v>0</v>
      </c>
      <c r="N202" s="5">
        <f>SUM(K202+L202+M202)</f>
        <v>18.384785840000028</v>
      </c>
      <c r="O202" s="5">
        <f t="shared" ref="O202:O203" si="364">SUM(N202)</f>
        <v>18.384785840000028</v>
      </c>
      <c r="P202" s="5">
        <v>-2.2565189999999999E-2</v>
      </c>
      <c r="Q202" s="5">
        <v>0</v>
      </c>
      <c r="R202" s="5">
        <f>SUM(O202+P202+Q202)</f>
        <v>18.362220650000026</v>
      </c>
      <c r="S202" s="23">
        <v>184</v>
      </c>
    </row>
    <row r="203" spans="1:19" ht="12.75" customHeight="1" x14ac:dyDescent="0.2">
      <c r="A203" s="20">
        <v>185</v>
      </c>
      <c r="B203" s="26" t="s">
        <v>130</v>
      </c>
      <c r="C203" s="5">
        <v>0</v>
      </c>
      <c r="D203" s="5">
        <v>0</v>
      </c>
      <c r="E203" s="5">
        <v>0</v>
      </c>
      <c r="F203" s="5">
        <f>SUM(C203+D203+E203)</f>
        <v>0</v>
      </c>
      <c r="G203" s="5">
        <f t="shared" si="362"/>
        <v>0</v>
      </c>
      <c r="H203" s="5">
        <v>0</v>
      </c>
      <c r="I203" s="5">
        <v>0</v>
      </c>
      <c r="J203" s="5">
        <f>SUM(G203+H203+I203)</f>
        <v>0</v>
      </c>
      <c r="K203" s="5">
        <f t="shared" si="363"/>
        <v>0</v>
      </c>
      <c r="L203" s="5">
        <v>0</v>
      </c>
      <c r="M203" s="5">
        <v>0</v>
      </c>
      <c r="N203" s="5">
        <f>SUM(K203+L203+M203)</f>
        <v>0</v>
      </c>
      <c r="O203" s="5">
        <f t="shared" si="364"/>
        <v>0</v>
      </c>
      <c r="P203" s="5">
        <v>0</v>
      </c>
      <c r="Q203" s="5">
        <v>0</v>
      </c>
      <c r="R203" s="5">
        <f>SUM(O203+P203+Q203)</f>
        <v>0</v>
      </c>
      <c r="S203" s="23">
        <v>185</v>
      </c>
    </row>
    <row r="204" spans="1:19" ht="12.75" customHeight="1" x14ac:dyDescent="0.2">
      <c r="A204" s="20">
        <v>186</v>
      </c>
      <c r="B204" s="25" t="s">
        <v>131</v>
      </c>
      <c r="C204" s="5">
        <f>SUM(C205+C208)</f>
        <v>35911.321984260001</v>
      </c>
      <c r="D204" s="5">
        <f t="shared" ref="D204:J204" si="365">SUM(D205+D208)</f>
        <v>1731.7852681200002</v>
      </c>
      <c r="E204" s="5">
        <f t="shared" si="365"/>
        <v>0</v>
      </c>
      <c r="F204" s="5">
        <f t="shared" si="365"/>
        <v>37643.10725238001</v>
      </c>
      <c r="G204" s="5">
        <f>SUM(G205+G208)</f>
        <v>37643.10725238001</v>
      </c>
      <c r="H204" s="5">
        <f t="shared" ref="H204:I204" si="366">SUM(H205+H208)</f>
        <v>1323.6857369700001</v>
      </c>
      <c r="I204" s="5">
        <f t="shared" si="366"/>
        <v>0</v>
      </c>
      <c r="J204" s="5">
        <f t="shared" si="365"/>
        <v>38966.792989350004</v>
      </c>
      <c r="K204" s="5">
        <f>SUM(K205+K208)</f>
        <v>38966.792989350004</v>
      </c>
      <c r="L204" s="5">
        <f t="shared" ref="L204:N204" si="367">SUM(L205+L208)</f>
        <v>42.688725209999944</v>
      </c>
      <c r="M204" s="5">
        <f t="shared" si="367"/>
        <v>0</v>
      </c>
      <c r="N204" s="5">
        <f t="shared" si="367"/>
        <v>39009.481714560003</v>
      </c>
      <c r="O204" s="5">
        <f>SUM(O205+O208)</f>
        <v>39009.481714560003</v>
      </c>
      <c r="P204" s="5">
        <f t="shared" ref="P204:R204" si="368">SUM(P205+P208)</f>
        <v>1608.6711433400005</v>
      </c>
      <c r="Q204" s="5">
        <f t="shared" si="368"/>
        <v>0</v>
      </c>
      <c r="R204" s="5">
        <f t="shared" si="368"/>
        <v>40618.152857900001</v>
      </c>
      <c r="S204" s="23">
        <v>186</v>
      </c>
    </row>
    <row r="205" spans="1:19" ht="12.75" customHeight="1" x14ac:dyDescent="0.2">
      <c r="A205" s="20">
        <v>187</v>
      </c>
      <c r="B205" s="29" t="s">
        <v>132</v>
      </c>
      <c r="C205" s="5">
        <f>SUM(C206+C207)</f>
        <v>23988.325590640001</v>
      </c>
      <c r="D205" s="5">
        <f t="shared" ref="D205:J205" si="369">SUM(D206+D207)</f>
        <v>1351.67625567</v>
      </c>
      <c r="E205" s="5">
        <f t="shared" si="369"/>
        <v>0</v>
      </c>
      <c r="F205" s="5">
        <f t="shared" si="369"/>
        <v>25340.001846310006</v>
      </c>
      <c r="G205" s="5">
        <f>SUM(G206+G207)</f>
        <v>25340.001846310006</v>
      </c>
      <c r="H205" s="5">
        <f t="shared" ref="H205:I205" si="370">SUM(H206+H207)</f>
        <v>1003.45654352</v>
      </c>
      <c r="I205" s="5">
        <f t="shared" si="370"/>
        <v>0</v>
      </c>
      <c r="J205" s="5">
        <f t="shared" si="369"/>
        <v>26343.458389830004</v>
      </c>
      <c r="K205" s="5">
        <f>SUM(K206+K207)</f>
        <v>26343.458389830004</v>
      </c>
      <c r="L205" s="5">
        <f t="shared" ref="L205:N205" si="371">SUM(L206+L207)</f>
        <v>114.61005853999995</v>
      </c>
      <c r="M205" s="5">
        <f t="shared" si="371"/>
        <v>0</v>
      </c>
      <c r="N205" s="5">
        <f t="shared" si="371"/>
        <v>26458.068448370002</v>
      </c>
      <c r="O205" s="5">
        <f>SUM(O206+O207)</f>
        <v>26458.068448370002</v>
      </c>
      <c r="P205" s="5">
        <f t="shared" ref="P205:R205" si="372">SUM(P206+P207)</f>
        <v>1287.1375779000007</v>
      </c>
      <c r="Q205" s="5">
        <f t="shared" si="372"/>
        <v>0</v>
      </c>
      <c r="R205" s="5">
        <f t="shared" si="372"/>
        <v>27745.206026270003</v>
      </c>
      <c r="S205" s="23">
        <v>187</v>
      </c>
    </row>
    <row r="206" spans="1:19" ht="12.6" customHeight="1" x14ac:dyDescent="0.2">
      <c r="A206" s="20">
        <v>188</v>
      </c>
      <c r="B206" s="29" t="s">
        <v>133</v>
      </c>
      <c r="C206" s="5">
        <v>4436.6753952999989</v>
      </c>
      <c r="D206" s="5">
        <v>176.62269022000001</v>
      </c>
      <c r="E206" s="5">
        <v>0</v>
      </c>
      <c r="F206" s="5">
        <f>SUM(C206+D206+E206)</f>
        <v>4613.2980855199985</v>
      </c>
      <c r="G206" s="5">
        <f t="shared" ref="G206:G207" si="373">SUM(F206)</f>
        <v>4613.2980855199985</v>
      </c>
      <c r="H206" s="5">
        <v>41.540565290000004</v>
      </c>
      <c r="I206" s="5">
        <v>0</v>
      </c>
      <c r="J206" s="5">
        <f>SUM(G206+H206+I206)</f>
        <v>4654.8386508099984</v>
      </c>
      <c r="K206" s="5">
        <f t="shared" ref="K206:K207" si="374">SUM(J206)</f>
        <v>4654.8386508099984</v>
      </c>
      <c r="L206" s="5">
        <v>578.53893389999996</v>
      </c>
      <c r="M206" s="5">
        <v>0</v>
      </c>
      <c r="N206" s="5">
        <f>SUM(K206+L206+M206)</f>
        <v>5233.3775847099987</v>
      </c>
      <c r="O206" s="5">
        <f t="shared" ref="O206:O207" si="375">SUM(N206)</f>
        <v>5233.3775847099987</v>
      </c>
      <c r="P206" s="5">
        <v>-33.045433850000002</v>
      </c>
      <c r="Q206" s="5">
        <v>0</v>
      </c>
      <c r="R206" s="5">
        <f>SUM(O206+P206+Q206)</f>
        <v>5200.3321508599984</v>
      </c>
      <c r="S206" s="23">
        <v>188</v>
      </c>
    </row>
    <row r="207" spans="1:19" ht="12.6" customHeight="1" x14ac:dyDescent="0.2">
      <c r="A207" s="20">
        <v>189</v>
      </c>
      <c r="B207" s="29" t="s">
        <v>134</v>
      </c>
      <c r="C207" s="5">
        <v>19551.650195340004</v>
      </c>
      <c r="D207" s="5">
        <v>1175.05356545</v>
      </c>
      <c r="E207" s="5">
        <v>0</v>
      </c>
      <c r="F207" s="5">
        <f>SUM(C207+D207+E207)</f>
        <v>20726.703760790006</v>
      </c>
      <c r="G207" s="5">
        <f t="shared" si="373"/>
        <v>20726.703760790006</v>
      </c>
      <c r="H207" s="5">
        <v>961.91597822999995</v>
      </c>
      <c r="I207" s="5">
        <v>0</v>
      </c>
      <c r="J207" s="5">
        <f>SUM(G207+H207+I207)</f>
        <v>21688.619739020007</v>
      </c>
      <c r="K207" s="5">
        <f t="shared" si="374"/>
        <v>21688.619739020007</v>
      </c>
      <c r="L207" s="5">
        <v>-463.92887536000001</v>
      </c>
      <c r="M207" s="5">
        <v>0</v>
      </c>
      <c r="N207" s="5">
        <f>SUM(K207+L207+M207)</f>
        <v>21224.690863660006</v>
      </c>
      <c r="O207" s="5">
        <f t="shared" si="375"/>
        <v>21224.690863660006</v>
      </c>
      <c r="P207" s="5">
        <v>1320.1830117500008</v>
      </c>
      <c r="Q207" s="5">
        <v>0</v>
      </c>
      <c r="R207" s="5">
        <f>SUM(O207+P207+Q207)</f>
        <v>22544.873875410005</v>
      </c>
      <c r="S207" s="23">
        <v>189</v>
      </c>
    </row>
    <row r="208" spans="1:19" ht="12.75" customHeight="1" x14ac:dyDescent="0.2">
      <c r="A208" s="20">
        <v>190</v>
      </c>
      <c r="B208" s="26" t="s">
        <v>135</v>
      </c>
      <c r="C208" s="5">
        <f>SUM(C209+C210)</f>
        <v>11922.996393620002</v>
      </c>
      <c r="D208" s="5">
        <f t="shared" ref="D208:J208" si="376">SUM(D209+D210)</f>
        <v>380.10901245000002</v>
      </c>
      <c r="E208" s="5">
        <f t="shared" si="376"/>
        <v>0</v>
      </c>
      <c r="F208" s="5">
        <f t="shared" si="376"/>
        <v>12303.105406070001</v>
      </c>
      <c r="G208" s="5">
        <f>SUM(G209+G210)</f>
        <v>12303.105406070001</v>
      </c>
      <c r="H208" s="5">
        <f t="shared" ref="H208:I208" si="377">SUM(H209+H210)</f>
        <v>320.22919345000003</v>
      </c>
      <c r="I208" s="5">
        <f t="shared" si="377"/>
        <v>0</v>
      </c>
      <c r="J208" s="5">
        <f t="shared" si="376"/>
        <v>12623.334599520002</v>
      </c>
      <c r="K208" s="5">
        <f>SUM(K209+K210)</f>
        <v>12623.334599520002</v>
      </c>
      <c r="L208" s="5">
        <f t="shared" ref="L208:N208" si="378">SUM(L209+L210)</f>
        <v>-71.92133333000001</v>
      </c>
      <c r="M208" s="5">
        <f t="shared" si="378"/>
        <v>0</v>
      </c>
      <c r="N208" s="5">
        <f t="shared" si="378"/>
        <v>12551.413266190002</v>
      </c>
      <c r="O208" s="5">
        <f>SUM(O209+O210)</f>
        <v>12551.413266190002</v>
      </c>
      <c r="P208" s="5">
        <f t="shared" ref="P208:R208" si="379">SUM(P209+P210)</f>
        <v>321.53356543999973</v>
      </c>
      <c r="Q208" s="5">
        <f t="shared" si="379"/>
        <v>0</v>
      </c>
      <c r="R208" s="5">
        <f t="shared" si="379"/>
        <v>12872.946831630001</v>
      </c>
      <c r="S208" s="23">
        <v>190</v>
      </c>
    </row>
    <row r="209" spans="1:19" ht="12.6" customHeight="1" x14ac:dyDescent="0.2">
      <c r="A209" s="20">
        <v>191</v>
      </c>
      <c r="B209" s="26" t="s">
        <v>133</v>
      </c>
      <c r="C209" s="5">
        <v>1142.1595209900001</v>
      </c>
      <c r="D209" s="5">
        <v>26.333727629999998</v>
      </c>
      <c r="E209" s="5">
        <v>0</v>
      </c>
      <c r="F209" s="5">
        <f>SUM(C209+D209+E209)</f>
        <v>1168.49324862</v>
      </c>
      <c r="G209" s="5">
        <f t="shared" ref="G209:G211" si="380">SUM(F209)</f>
        <v>1168.49324862</v>
      </c>
      <c r="H209" s="5">
        <v>31.38100184</v>
      </c>
      <c r="I209" s="5">
        <v>0</v>
      </c>
      <c r="J209" s="5">
        <f>SUM(G209+H209+I209)</f>
        <v>1199.87425046</v>
      </c>
      <c r="K209" s="5">
        <f t="shared" ref="K209:K211" si="381">SUM(J209)</f>
        <v>1199.87425046</v>
      </c>
      <c r="L209" s="5">
        <v>195.80049084999999</v>
      </c>
      <c r="M209" s="5">
        <v>0</v>
      </c>
      <c r="N209" s="5">
        <f>SUM(K209+L209+M209)</f>
        <v>1395.6747413099999</v>
      </c>
      <c r="O209" s="5">
        <f t="shared" ref="O209:O211" si="382">SUM(N209)</f>
        <v>1395.6747413099999</v>
      </c>
      <c r="P209" s="5">
        <v>119.22843895999971</v>
      </c>
      <c r="Q209" s="5">
        <v>0</v>
      </c>
      <c r="R209" s="5">
        <f>SUM(O209+P209+Q209)</f>
        <v>1514.9031802699997</v>
      </c>
      <c r="S209" s="23">
        <v>191</v>
      </c>
    </row>
    <row r="210" spans="1:19" ht="12.6" customHeight="1" x14ac:dyDescent="0.2">
      <c r="A210" s="20">
        <v>192</v>
      </c>
      <c r="B210" s="26" t="s">
        <v>134</v>
      </c>
      <c r="C210" s="5">
        <v>10780.836872630001</v>
      </c>
      <c r="D210" s="5">
        <v>353.77528482000002</v>
      </c>
      <c r="E210" s="5">
        <v>0</v>
      </c>
      <c r="F210" s="5">
        <f>SUM(C210+D210+E210)</f>
        <v>11134.612157450001</v>
      </c>
      <c r="G210" s="5">
        <f t="shared" si="380"/>
        <v>11134.612157450001</v>
      </c>
      <c r="H210" s="5">
        <v>288.84819161000001</v>
      </c>
      <c r="I210" s="5">
        <v>0</v>
      </c>
      <c r="J210" s="5">
        <f>SUM(G210+H210+I210)</f>
        <v>11423.460349060002</v>
      </c>
      <c r="K210" s="5">
        <f t="shared" si="381"/>
        <v>11423.460349060002</v>
      </c>
      <c r="L210" s="5">
        <v>-267.72182418</v>
      </c>
      <c r="M210" s="5">
        <v>0</v>
      </c>
      <c r="N210" s="5">
        <f>SUM(K210+L210+M210)</f>
        <v>11155.738524880002</v>
      </c>
      <c r="O210" s="5">
        <f t="shared" si="382"/>
        <v>11155.738524880002</v>
      </c>
      <c r="P210" s="5">
        <v>202.30512648000001</v>
      </c>
      <c r="Q210" s="5">
        <v>0</v>
      </c>
      <c r="R210" s="5">
        <f>SUM(O210+P210+Q210)</f>
        <v>11358.043651360002</v>
      </c>
      <c r="S210" s="23">
        <v>192</v>
      </c>
    </row>
    <row r="211" spans="1:19" ht="12.75" customHeight="1" x14ac:dyDescent="0.2">
      <c r="A211" s="20">
        <v>193</v>
      </c>
      <c r="B211" s="25" t="s">
        <v>136</v>
      </c>
      <c r="C211" s="5">
        <v>0</v>
      </c>
      <c r="D211" s="5">
        <v>0</v>
      </c>
      <c r="E211" s="5">
        <v>0</v>
      </c>
      <c r="F211" s="5">
        <f>SUM(C211+D211+E211)</f>
        <v>0</v>
      </c>
      <c r="G211" s="5">
        <f t="shared" si="380"/>
        <v>0</v>
      </c>
      <c r="H211" s="5">
        <v>0</v>
      </c>
      <c r="I211" s="5">
        <v>0</v>
      </c>
      <c r="J211" s="5">
        <f>SUM(G211+H211+I211)</f>
        <v>0</v>
      </c>
      <c r="K211" s="5">
        <f t="shared" si="381"/>
        <v>0</v>
      </c>
      <c r="L211" s="5">
        <v>0</v>
      </c>
      <c r="M211" s="5">
        <v>0</v>
      </c>
      <c r="N211" s="5">
        <f>SUM(K211+L211+M211)</f>
        <v>0</v>
      </c>
      <c r="O211" s="5">
        <f t="shared" si="382"/>
        <v>0</v>
      </c>
      <c r="P211" s="5">
        <v>0</v>
      </c>
      <c r="Q211" s="5">
        <v>0</v>
      </c>
      <c r="R211" s="5">
        <f>SUM(O211+P211+Q211)</f>
        <v>0</v>
      </c>
      <c r="S211" s="23">
        <v>193</v>
      </c>
    </row>
    <row r="212" spans="1:19" ht="12.75" customHeight="1" x14ac:dyDescent="0.2">
      <c r="A212" s="20">
        <v>194</v>
      </c>
      <c r="B212" s="25" t="s">
        <v>137</v>
      </c>
      <c r="C212" s="58">
        <f t="shared" ref="C212:R212" si="383">SUM(C213+C217+C222+C228)</f>
        <v>3851.6969049400009</v>
      </c>
      <c r="D212" s="58">
        <f t="shared" si="383"/>
        <v>66.848147899999972</v>
      </c>
      <c r="E212" s="58">
        <f t="shared" si="383"/>
        <v>8.0318774899999994</v>
      </c>
      <c r="F212" s="58">
        <f t="shared" si="383"/>
        <v>3926.5769303300012</v>
      </c>
      <c r="G212" s="58">
        <f t="shared" si="383"/>
        <v>3926.5769303300012</v>
      </c>
      <c r="H212" s="58">
        <f t="shared" si="383"/>
        <v>5.373793130000001</v>
      </c>
      <c r="I212" s="58">
        <f t="shared" si="383"/>
        <v>-8.4616582900000008</v>
      </c>
      <c r="J212" s="58">
        <f t="shared" si="383"/>
        <v>3923.4890651700011</v>
      </c>
      <c r="K212" s="58">
        <f t="shared" si="383"/>
        <v>3923.4890651700011</v>
      </c>
      <c r="L212" s="58">
        <f t="shared" si="383"/>
        <v>51.109131890000008</v>
      </c>
      <c r="M212" s="58">
        <f t="shared" si="383"/>
        <v>-8.4225873</v>
      </c>
      <c r="N212" s="58">
        <f t="shared" si="383"/>
        <v>3966.1756097600014</v>
      </c>
      <c r="O212" s="58">
        <f t="shared" si="383"/>
        <v>3966.1756097600014</v>
      </c>
      <c r="P212" s="58">
        <f t="shared" si="383"/>
        <v>-72.543875490000005</v>
      </c>
      <c r="Q212" s="58">
        <f t="shared" si="383"/>
        <v>14.897207099999999</v>
      </c>
      <c r="R212" s="58">
        <f t="shared" si="383"/>
        <v>3908.5289413700011</v>
      </c>
      <c r="S212" s="23">
        <v>194</v>
      </c>
    </row>
    <row r="213" spans="1:19" ht="12.75" customHeight="1" x14ac:dyDescent="0.2">
      <c r="A213" s="20">
        <v>195</v>
      </c>
      <c r="B213" s="25" t="s">
        <v>138</v>
      </c>
      <c r="C213" s="5">
        <f t="shared" ref="C213:R213" si="384">SUM(C214+C215)</f>
        <v>0.19060599</v>
      </c>
      <c r="D213" s="5">
        <f t="shared" si="384"/>
        <v>6.2629169999999998E-2</v>
      </c>
      <c r="E213" s="5">
        <f t="shared" si="384"/>
        <v>0</v>
      </c>
      <c r="F213" s="5">
        <f t="shared" si="384"/>
        <v>0.25323516000000001</v>
      </c>
      <c r="G213" s="5">
        <f t="shared" si="384"/>
        <v>0.25323516000000001</v>
      </c>
      <c r="H213" s="5">
        <f t="shared" si="384"/>
        <v>-6.2853690000000004E-2</v>
      </c>
      <c r="I213" s="5">
        <f t="shared" si="384"/>
        <v>0</v>
      </c>
      <c r="J213" s="5">
        <f t="shared" si="384"/>
        <v>0.19038147</v>
      </c>
      <c r="K213" s="5">
        <f t="shared" si="384"/>
        <v>0.19038147</v>
      </c>
      <c r="L213" s="5">
        <f t="shared" si="384"/>
        <v>-2.697246E-2</v>
      </c>
      <c r="M213" s="5">
        <f t="shared" si="384"/>
        <v>0</v>
      </c>
      <c r="N213" s="5">
        <f t="shared" si="384"/>
        <v>0.16340900999999999</v>
      </c>
      <c r="O213" s="5">
        <f t="shared" si="384"/>
        <v>0.16340900999999999</v>
      </c>
      <c r="P213" s="5">
        <f t="shared" si="384"/>
        <v>2.4238530000000001E-2</v>
      </c>
      <c r="Q213" s="5">
        <f t="shared" si="384"/>
        <v>0</v>
      </c>
      <c r="R213" s="5">
        <f t="shared" si="384"/>
        <v>0.18764754</v>
      </c>
      <c r="S213" s="23">
        <v>195</v>
      </c>
    </row>
    <row r="214" spans="1:19" ht="12.6" customHeight="1" x14ac:dyDescent="0.2">
      <c r="A214" s="20">
        <v>196</v>
      </c>
      <c r="B214" s="26" t="s">
        <v>117</v>
      </c>
      <c r="C214" s="5">
        <v>0</v>
      </c>
      <c r="D214" s="5">
        <v>0</v>
      </c>
      <c r="E214" s="5">
        <v>0</v>
      </c>
      <c r="F214" s="5">
        <f>SUM(C214+D214+E214)</f>
        <v>0</v>
      </c>
      <c r="G214" s="5">
        <f>SUM(F214)</f>
        <v>0</v>
      </c>
      <c r="H214" s="5">
        <v>0</v>
      </c>
      <c r="I214" s="5">
        <v>0</v>
      </c>
      <c r="J214" s="5">
        <f>SUM(G214+H214+I214)</f>
        <v>0</v>
      </c>
      <c r="K214" s="5">
        <f>SUM(J214)</f>
        <v>0</v>
      </c>
      <c r="L214" s="5">
        <v>0</v>
      </c>
      <c r="M214" s="5">
        <v>0</v>
      </c>
      <c r="N214" s="5">
        <f>SUM(K214+L214+M214)</f>
        <v>0</v>
      </c>
      <c r="O214" s="5">
        <f>SUM(N214)</f>
        <v>0</v>
      </c>
      <c r="P214" s="5">
        <v>0</v>
      </c>
      <c r="Q214" s="5">
        <v>0</v>
      </c>
      <c r="R214" s="5">
        <f>SUM(O214+P214+Q214)</f>
        <v>0</v>
      </c>
      <c r="S214" s="23">
        <v>196</v>
      </c>
    </row>
    <row r="215" spans="1:19" ht="12.75" customHeight="1" x14ac:dyDescent="0.2">
      <c r="A215" s="20">
        <v>197</v>
      </c>
      <c r="B215" s="26" t="s">
        <v>118</v>
      </c>
      <c r="C215" s="5">
        <f>SUM(C216)</f>
        <v>0.19060599</v>
      </c>
      <c r="D215" s="5">
        <f t="shared" ref="D215:R215" si="385">SUM(D216)</f>
        <v>6.2629169999999998E-2</v>
      </c>
      <c r="E215" s="5">
        <f t="shared" si="385"/>
        <v>0</v>
      </c>
      <c r="F215" s="5">
        <f t="shared" si="385"/>
        <v>0.25323516000000001</v>
      </c>
      <c r="G215" s="5">
        <f>SUM(G216)</f>
        <v>0.25323516000000001</v>
      </c>
      <c r="H215" s="5">
        <f t="shared" si="385"/>
        <v>-6.2853690000000004E-2</v>
      </c>
      <c r="I215" s="5">
        <f t="shared" si="385"/>
        <v>0</v>
      </c>
      <c r="J215" s="5">
        <f t="shared" si="385"/>
        <v>0.19038147</v>
      </c>
      <c r="K215" s="5">
        <f>SUM(K216)</f>
        <v>0.19038147</v>
      </c>
      <c r="L215" s="5">
        <f t="shared" si="385"/>
        <v>-2.697246E-2</v>
      </c>
      <c r="M215" s="5">
        <f t="shared" si="385"/>
        <v>0</v>
      </c>
      <c r="N215" s="5">
        <f t="shared" si="385"/>
        <v>0.16340900999999999</v>
      </c>
      <c r="O215" s="5">
        <f>SUM(O216)</f>
        <v>0.16340900999999999</v>
      </c>
      <c r="P215" s="5">
        <f t="shared" ref="P215:Q215" si="386">SUM(P216)</f>
        <v>2.4238530000000001E-2</v>
      </c>
      <c r="Q215" s="5">
        <f t="shared" si="386"/>
        <v>0</v>
      </c>
      <c r="R215" s="5">
        <f t="shared" si="385"/>
        <v>0.18764754</v>
      </c>
      <c r="S215" s="23">
        <v>197</v>
      </c>
    </row>
    <row r="216" spans="1:19" ht="12.6" customHeight="1" x14ac:dyDescent="0.2">
      <c r="A216" s="20">
        <v>198</v>
      </c>
      <c r="B216" s="25" t="s">
        <v>139</v>
      </c>
      <c r="C216" s="6">
        <v>0.19060599</v>
      </c>
      <c r="D216" s="6">
        <v>6.2629169999999998E-2</v>
      </c>
      <c r="E216" s="6">
        <v>0</v>
      </c>
      <c r="F216" s="5">
        <f>SUM(C216+D216+E216)</f>
        <v>0.25323516000000001</v>
      </c>
      <c r="G216" s="5">
        <f>SUM(F216)</f>
        <v>0.25323516000000001</v>
      </c>
      <c r="H216" s="6">
        <v>-6.2853690000000004E-2</v>
      </c>
      <c r="I216" s="6">
        <v>0</v>
      </c>
      <c r="J216" s="5">
        <f>SUM(G216+H216+I216)</f>
        <v>0.19038147</v>
      </c>
      <c r="K216" s="5">
        <f>SUM(J216)</f>
        <v>0.19038147</v>
      </c>
      <c r="L216" s="6">
        <v>-2.697246E-2</v>
      </c>
      <c r="M216" s="6">
        <v>0</v>
      </c>
      <c r="N216" s="5">
        <f>SUM(K216+L216+M216)</f>
        <v>0.16340900999999999</v>
      </c>
      <c r="O216" s="5">
        <f>SUM(N216)</f>
        <v>0.16340900999999999</v>
      </c>
      <c r="P216" s="6">
        <v>2.4238530000000001E-2</v>
      </c>
      <c r="Q216" s="6">
        <v>0</v>
      </c>
      <c r="R216" s="5">
        <f>SUM(O216+P216+Q216)</f>
        <v>0.18764754</v>
      </c>
      <c r="S216" s="23">
        <v>198</v>
      </c>
    </row>
    <row r="217" spans="1:19" ht="12.75" customHeight="1" x14ac:dyDescent="0.2">
      <c r="A217" s="20">
        <v>199</v>
      </c>
      <c r="B217" s="25" t="s">
        <v>140</v>
      </c>
      <c r="C217" s="5">
        <f>SUM(C218+C220)</f>
        <v>892.26024470000004</v>
      </c>
      <c r="D217" s="5">
        <f t="shared" ref="D217:J217" si="387">SUM(D218+D220)</f>
        <v>-91.558009690000006</v>
      </c>
      <c r="E217" s="5">
        <f t="shared" si="387"/>
        <v>8.0318774899999994</v>
      </c>
      <c r="F217" s="5">
        <f t="shared" si="387"/>
        <v>808.73411250000004</v>
      </c>
      <c r="G217" s="5">
        <f>SUM(G218+G220)</f>
        <v>808.73411250000004</v>
      </c>
      <c r="H217" s="5">
        <f t="shared" ref="H217:I217" si="388">SUM(H218+H220)</f>
        <v>8.4699223000000003</v>
      </c>
      <c r="I217" s="5">
        <f t="shared" si="388"/>
        <v>-8.4616582900000008</v>
      </c>
      <c r="J217" s="5">
        <f t="shared" si="387"/>
        <v>808.74237651000021</v>
      </c>
      <c r="K217" s="5">
        <f>SUM(K218+K220)</f>
        <v>808.74237651000021</v>
      </c>
      <c r="L217" s="5">
        <f t="shared" ref="L217:N217" si="389">SUM(L218+L220)</f>
        <v>17.061698140000004</v>
      </c>
      <c r="M217" s="5">
        <f t="shared" si="389"/>
        <v>-8.4225873</v>
      </c>
      <c r="N217" s="5">
        <f t="shared" si="389"/>
        <v>817.38148735000016</v>
      </c>
      <c r="O217" s="5">
        <f>SUM(O218+O220)</f>
        <v>817.38148735000016</v>
      </c>
      <c r="P217" s="5">
        <f t="shared" ref="P217:R217" si="390">SUM(P218+P220)</f>
        <v>-32.422576089999993</v>
      </c>
      <c r="Q217" s="5">
        <f t="shared" si="390"/>
        <v>14.897207099999999</v>
      </c>
      <c r="R217" s="5">
        <f t="shared" si="390"/>
        <v>799.8561183600001</v>
      </c>
      <c r="S217" s="23">
        <v>199</v>
      </c>
    </row>
    <row r="218" spans="1:19" ht="12.75" customHeight="1" x14ac:dyDescent="0.2">
      <c r="A218" s="20">
        <v>200</v>
      </c>
      <c r="B218" s="26" t="s">
        <v>117</v>
      </c>
      <c r="C218" s="5">
        <f>SUM(C219)</f>
        <v>742.81750083999998</v>
      </c>
      <c r="D218" s="5">
        <f t="shared" ref="D218:R218" si="391">SUM(D219)</f>
        <v>0</v>
      </c>
      <c r="E218" s="5">
        <f t="shared" si="391"/>
        <v>8.0318774899999994</v>
      </c>
      <c r="F218" s="5">
        <f t="shared" si="391"/>
        <v>750.84937833000004</v>
      </c>
      <c r="G218" s="5">
        <f>SUM(G219)</f>
        <v>750.84937833000004</v>
      </c>
      <c r="H218" s="5">
        <f t="shared" si="391"/>
        <v>0</v>
      </c>
      <c r="I218" s="5">
        <f t="shared" si="391"/>
        <v>-8.4616582900000008</v>
      </c>
      <c r="J218" s="5">
        <f t="shared" si="391"/>
        <v>742.38772004000009</v>
      </c>
      <c r="K218" s="5">
        <f>SUM(K219)</f>
        <v>742.38772004000009</v>
      </c>
      <c r="L218" s="5">
        <f t="shared" si="391"/>
        <v>0</v>
      </c>
      <c r="M218" s="5">
        <f t="shared" si="391"/>
        <v>-8.4225873</v>
      </c>
      <c r="N218" s="5">
        <f t="shared" si="391"/>
        <v>733.96513274000006</v>
      </c>
      <c r="O218" s="5">
        <f>SUM(O219)</f>
        <v>733.96513274000006</v>
      </c>
      <c r="P218" s="5">
        <f t="shared" ref="P218:Q218" si="392">SUM(P219)</f>
        <v>0</v>
      </c>
      <c r="Q218" s="5">
        <f t="shared" si="392"/>
        <v>14.897207099999999</v>
      </c>
      <c r="R218" s="5">
        <f t="shared" si="391"/>
        <v>748.86233984</v>
      </c>
      <c r="S218" s="23">
        <v>200</v>
      </c>
    </row>
    <row r="219" spans="1:19" ht="12.6" customHeight="1" x14ac:dyDescent="0.2">
      <c r="A219" s="20">
        <v>201</v>
      </c>
      <c r="B219" s="25" t="s">
        <v>161</v>
      </c>
      <c r="C219" s="5">
        <v>742.81750083999998</v>
      </c>
      <c r="D219" s="5">
        <v>0</v>
      </c>
      <c r="E219" s="5">
        <v>8.0318774899999994</v>
      </c>
      <c r="F219" s="5">
        <f>SUM(C219+D219+E219)</f>
        <v>750.84937833000004</v>
      </c>
      <c r="G219" s="5">
        <f>SUM(F219)</f>
        <v>750.84937833000004</v>
      </c>
      <c r="H219" s="5">
        <v>0</v>
      </c>
      <c r="I219" s="5">
        <v>-8.4616582900000008</v>
      </c>
      <c r="J219" s="5">
        <f>SUM(G219+H219+I219)</f>
        <v>742.38772004000009</v>
      </c>
      <c r="K219" s="5">
        <f>SUM(J219)</f>
        <v>742.38772004000009</v>
      </c>
      <c r="L219" s="5">
        <v>0</v>
      </c>
      <c r="M219" s="5">
        <v>-8.4225873</v>
      </c>
      <c r="N219" s="5">
        <f>SUM(K219+L219+M219)</f>
        <v>733.96513274000006</v>
      </c>
      <c r="O219" s="5">
        <f>SUM(N219)</f>
        <v>733.96513274000006</v>
      </c>
      <c r="P219" s="5">
        <v>0</v>
      </c>
      <c r="Q219" s="5">
        <v>14.897207099999999</v>
      </c>
      <c r="R219" s="5">
        <f>SUM(O219+P219+Q219)</f>
        <v>748.86233984</v>
      </c>
      <c r="S219" s="23">
        <v>201</v>
      </c>
    </row>
    <row r="220" spans="1:19" ht="12.75" customHeight="1" x14ac:dyDescent="0.2">
      <c r="A220" s="20">
        <v>202</v>
      </c>
      <c r="B220" s="26" t="s">
        <v>118</v>
      </c>
      <c r="C220" s="5">
        <f>SUM(C221)</f>
        <v>149.44274386000006</v>
      </c>
      <c r="D220" s="5">
        <f t="shared" ref="D220:R220" si="393">SUM(D221)</f>
        <v>-91.558009690000006</v>
      </c>
      <c r="E220" s="5">
        <f t="shared" si="393"/>
        <v>0</v>
      </c>
      <c r="F220" s="5">
        <f t="shared" si="393"/>
        <v>57.884734170000058</v>
      </c>
      <c r="G220" s="5">
        <f>SUM(G221)</f>
        <v>57.884734170000058</v>
      </c>
      <c r="H220" s="5">
        <f t="shared" si="393"/>
        <v>8.4699223000000003</v>
      </c>
      <c r="I220" s="5">
        <f t="shared" si="393"/>
        <v>0</v>
      </c>
      <c r="J220" s="5">
        <f t="shared" si="393"/>
        <v>66.354656470000066</v>
      </c>
      <c r="K220" s="5">
        <f>SUM(K221)</f>
        <v>66.354656470000066</v>
      </c>
      <c r="L220" s="5">
        <f t="shared" si="393"/>
        <v>17.061698140000004</v>
      </c>
      <c r="M220" s="5">
        <f t="shared" si="393"/>
        <v>0</v>
      </c>
      <c r="N220" s="5">
        <f t="shared" si="393"/>
        <v>83.41635461000007</v>
      </c>
      <c r="O220" s="5">
        <f>SUM(O221)</f>
        <v>83.41635461000007</v>
      </c>
      <c r="P220" s="5">
        <f t="shared" ref="P220:Q220" si="394">SUM(P221)</f>
        <v>-32.422576089999993</v>
      </c>
      <c r="Q220" s="5">
        <f t="shared" si="394"/>
        <v>0</v>
      </c>
      <c r="R220" s="5">
        <f t="shared" si="393"/>
        <v>50.993778520000077</v>
      </c>
      <c r="S220" s="23">
        <v>202</v>
      </c>
    </row>
    <row r="221" spans="1:19" ht="12.6" customHeight="1" x14ac:dyDescent="0.2">
      <c r="A221" s="20">
        <v>203</v>
      </c>
      <c r="B221" s="25" t="s">
        <v>139</v>
      </c>
      <c r="C221" s="5">
        <v>149.44274386000006</v>
      </c>
      <c r="D221" s="5">
        <v>-91.558009690000006</v>
      </c>
      <c r="E221" s="5">
        <v>0</v>
      </c>
      <c r="F221" s="5">
        <f>SUM(C221+D221+E221)</f>
        <v>57.884734170000058</v>
      </c>
      <c r="G221" s="5">
        <f>SUM(F221)</f>
        <v>57.884734170000058</v>
      </c>
      <c r="H221" s="5">
        <v>8.4699223000000003</v>
      </c>
      <c r="I221" s="5">
        <v>0</v>
      </c>
      <c r="J221" s="5">
        <f>SUM(G221+H221+I221)</f>
        <v>66.354656470000066</v>
      </c>
      <c r="K221" s="5">
        <f>SUM(J221)</f>
        <v>66.354656470000066</v>
      </c>
      <c r="L221" s="5">
        <v>17.061698140000004</v>
      </c>
      <c r="M221" s="5">
        <v>0</v>
      </c>
      <c r="N221" s="5">
        <f>SUM(K221+L221+M221)</f>
        <v>83.41635461000007</v>
      </c>
      <c r="O221" s="5">
        <f>SUM(N221)</f>
        <v>83.41635461000007</v>
      </c>
      <c r="P221" s="5">
        <v>-32.422576089999993</v>
      </c>
      <c r="Q221" s="5">
        <v>0</v>
      </c>
      <c r="R221" s="5">
        <f>SUM(O221+P221+Q221)</f>
        <v>50.993778520000077</v>
      </c>
      <c r="S221" s="23">
        <v>203</v>
      </c>
    </row>
    <row r="222" spans="1:19" ht="12.75" customHeight="1" x14ac:dyDescent="0.2">
      <c r="A222" s="20">
        <v>204</v>
      </c>
      <c r="B222" s="25" t="s">
        <v>141</v>
      </c>
      <c r="C222" s="5">
        <f>SUM(C223+C224)</f>
        <v>587.77752940000039</v>
      </c>
      <c r="D222" s="5">
        <f t="shared" ref="D222:J222" si="395">SUM(D223+D224)</f>
        <v>135.13246555999999</v>
      </c>
      <c r="E222" s="5">
        <f t="shared" si="395"/>
        <v>0</v>
      </c>
      <c r="F222" s="5">
        <f t="shared" si="395"/>
        <v>722.9099949600004</v>
      </c>
      <c r="G222" s="5">
        <f>SUM(G223+G224)</f>
        <v>722.9099949600004</v>
      </c>
      <c r="H222" s="5">
        <f t="shared" ref="H222:I222" si="396">SUM(H223+H224)</f>
        <v>-0.622472479999999</v>
      </c>
      <c r="I222" s="5">
        <f t="shared" si="396"/>
        <v>0</v>
      </c>
      <c r="J222" s="5">
        <f t="shared" si="395"/>
        <v>722.28752248000035</v>
      </c>
      <c r="K222" s="5">
        <f>SUM(K223+K224)</f>
        <v>722.28752248000035</v>
      </c>
      <c r="L222" s="5">
        <f t="shared" ref="L222:N222" si="397">SUM(L223+L224)</f>
        <v>-8.4003453399999994</v>
      </c>
      <c r="M222" s="5">
        <f t="shared" si="397"/>
        <v>0</v>
      </c>
      <c r="N222" s="5">
        <f t="shared" si="397"/>
        <v>713.8871771400004</v>
      </c>
      <c r="O222" s="5">
        <f>SUM(O223+O224)</f>
        <v>713.8871771400004</v>
      </c>
      <c r="P222" s="5">
        <f t="shared" ref="P222:R222" si="398">SUM(P223+P224)</f>
        <v>-67.005962050000008</v>
      </c>
      <c r="Q222" s="5">
        <f t="shared" si="398"/>
        <v>0</v>
      </c>
      <c r="R222" s="5">
        <f t="shared" si="398"/>
        <v>646.88121509000041</v>
      </c>
      <c r="S222" s="23">
        <v>204</v>
      </c>
    </row>
    <row r="223" spans="1:19" ht="12.6" customHeight="1" x14ac:dyDescent="0.2">
      <c r="A223" s="20">
        <v>205</v>
      </c>
      <c r="B223" s="26" t="s">
        <v>117</v>
      </c>
      <c r="C223" s="6">
        <v>0</v>
      </c>
      <c r="D223" s="6">
        <v>0</v>
      </c>
      <c r="E223" s="6">
        <v>0</v>
      </c>
      <c r="F223" s="5">
        <f>SUM(C223+D223+E223)</f>
        <v>0</v>
      </c>
      <c r="G223" s="5">
        <f>SUM(F223)</f>
        <v>0</v>
      </c>
      <c r="H223" s="6">
        <v>0</v>
      </c>
      <c r="I223" s="6">
        <v>0</v>
      </c>
      <c r="J223" s="5">
        <f>SUM(G223+H223+I223)</f>
        <v>0</v>
      </c>
      <c r="K223" s="5">
        <f>SUM(J223)</f>
        <v>0</v>
      </c>
      <c r="L223" s="6">
        <v>0</v>
      </c>
      <c r="M223" s="6">
        <v>0</v>
      </c>
      <c r="N223" s="5">
        <f>SUM(K223+L223+M223)</f>
        <v>0</v>
      </c>
      <c r="O223" s="5">
        <f>SUM(N223)</f>
        <v>0</v>
      </c>
      <c r="P223" s="6">
        <v>0</v>
      </c>
      <c r="Q223" s="6">
        <v>0</v>
      </c>
      <c r="R223" s="5">
        <f>SUM(O223+P223+Q223)</f>
        <v>0</v>
      </c>
      <c r="S223" s="23">
        <v>205</v>
      </c>
    </row>
    <row r="224" spans="1:19" ht="12.75" customHeight="1" x14ac:dyDescent="0.2">
      <c r="A224" s="20">
        <v>206</v>
      </c>
      <c r="B224" s="26" t="s">
        <v>118</v>
      </c>
      <c r="C224" s="5">
        <f>SUM(C225)</f>
        <v>587.77752940000039</v>
      </c>
      <c r="D224" s="5">
        <f t="shared" ref="D224:R224" si="399">SUM(D225)</f>
        <v>135.13246555999999</v>
      </c>
      <c r="E224" s="5">
        <f t="shared" si="399"/>
        <v>0</v>
      </c>
      <c r="F224" s="5">
        <f t="shared" si="399"/>
        <v>722.9099949600004</v>
      </c>
      <c r="G224" s="5">
        <f>SUM(G225)</f>
        <v>722.9099949600004</v>
      </c>
      <c r="H224" s="5">
        <f t="shared" si="399"/>
        <v>-0.622472479999999</v>
      </c>
      <c r="I224" s="5">
        <f t="shared" si="399"/>
        <v>0</v>
      </c>
      <c r="J224" s="5">
        <f t="shared" si="399"/>
        <v>722.28752248000035</v>
      </c>
      <c r="K224" s="5">
        <f>SUM(K225)</f>
        <v>722.28752248000035</v>
      </c>
      <c r="L224" s="5">
        <f t="shared" si="399"/>
        <v>-8.4003453399999994</v>
      </c>
      <c r="M224" s="5">
        <f t="shared" si="399"/>
        <v>0</v>
      </c>
      <c r="N224" s="5">
        <f t="shared" si="399"/>
        <v>713.8871771400004</v>
      </c>
      <c r="O224" s="5">
        <f>SUM(O225)</f>
        <v>713.8871771400004</v>
      </c>
      <c r="P224" s="5">
        <f t="shared" ref="P224:Q224" si="400">SUM(P225)</f>
        <v>-67.005962050000008</v>
      </c>
      <c r="Q224" s="5">
        <f t="shared" si="400"/>
        <v>0</v>
      </c>
      <c r="R224" s="5">
        <f t="shared" si="399"/>
        <v>646.88121509000041</v>
      </c>
      <c r="S224" s="23">
        <v>206</v>
      </c>
    </row>
    <row r="225" spans="1:19" ht="12.75" customHeight="1" x14ac:dyDescent="0.2">
      <c r="A225" s="20">
        <v>207</v>
      </c>
      <c r="B225" s="25" t="s">
        <v>139</v>
      </c>
      <c r="C225" s="5">
        <f>SUM(C226+C227)</f>
        <v>587.77752940000039</v>
      </c>
      <c r="D225" s="5">
        <f t="shared" ref="D225:J225" si="401">SUM(D226+D227)</f>
        <v>135.13246555999999</v>
      </c>
      <c r="E225" s="5">
        <f t="shared" si="401"/>
        <v>0</v>
      </c>
      <c r="F225" s="5">
        <f t="shared" si="401"/>
        <v>722.9099949600004</v>
      </c>
      <c r="G225" s="5">
        <f>SUM(G226+G227)</f>
        <v>722.9099949600004</v>
      </c>
      <c r="H225" s="5">
        <f t="shared" ref="H225:I225" si="402">SUM(H226+H227)</f>
        <v>-0.622472479999999</v>
      </c>
      <c r="I225" s="5">
        <f t="shared" si="402"/>
        <v>0</v>
      </c>
      <c r="J225" s="5">
        <f t="shared" si="401"/>
        <v>722.28752248000035</v>
      </c>
      <c r="K225" s="5">
        <f>SUM(K226+K227)</f>
        <v>722.28752248000035</v>
      </c>
      <c r="L225" s="5">
        <f t="shared" ref="L225:N225" si="403">SUM(L226+L227)</f>
        <v>-8.4003453399999994</v>
      </c>
      <c r="M225" s="5">
        <f t="shared" si="403"/>
        <v>0</v>
      </c>
      <c r="N225" s="5">
        <f t="shared" si="403"/>
        <v>713.8871771400004</v>
      </c>
      <c r="O225" s="5">
        <f>SUM(O226+O227)</f>
        <v>713.8871771400004</v>
      </c>
      <c r="P225" s="5">
        <f t="shared" ref="P225:R225" si="404">SUM(P226+P227)</f>
        <v>-67.005962050000008</v>
      </c>
      <c r="Q225" s="5">
        <f t="shared" si="404"/>
        <v>0</v>
      </c>
      <c r="R225" s="5">
        <f t="shared" si="404"/>
        <v>646.88121509000041</v>
      </c>
      <c r="S225" s="23">
        <v>207</v>
      </c>
    </row>
    <row r="226" spans="1:19" ht="12.6" customHeight="1" x14ac:dyDescent="0.2">
      <c r="A226" s="20">
        <v>208</v>
      </c>
      <c r="B226" s="26" t="s">
        <v>142</v>
      </c>
      <c r="C226" s="5">
        <v>471.38619397000036</v>
      </c>
      <c r="D226" s="5">
        <v>-15.415095470000001</v>
      </c>
      <c r="E226" s="5">
        <v>0</v>
      </c>
      <c r="F226" s="5">
        <f>SUM(C226+D226+E226)</f>
        <v>455.97109850000038</v>
      </c>
      <c r="G226" s="5">
        <f t="shared" ref="G226:G227" si="405">SUM(F226)</f>
        <v>455.97109850000038</v>
      </c>
      <c r="H226" s="5">
        <v>130.74651352000001</v>
      </c>
      <c r="I226" s="5">
        <v>0</v>
      </c>
      <c r="J226" s="5">
        <f>SUM(G226+H226+I226)</f>
        <v>586.71761202000039</v>
      </c>
      <c r="K226" s="5">
        <f t="shared" ref="K226:K227" si="406">SUM(J226)</f>
        <v>586.71761202000039</v>
      </c>
      <c r="L226" s="5">
        <v>12.54345715</v>
      </c>
      <c r="M226" s="5">
        <v>0</v>
      </c>
      <c r="N226" s="5">
        <f>SUM(K226+L226+M226)</f>
        <v>599.26106917000038</v>
      </c>
      <c r="O226" s="5">
        <f t="shared" ref="O226:O227" si="407">SUM(N226)</f>
        <v>599.26106917000038</v>
      </c>
      <c r="P226" s="5">
        <v>-65.756508740000001</v>
      </c>
      <c r="Q226" s="5">
        <v>0</v>
      </c>
      <c r="R226" s="5">
        <f>SUM(O226+P226+Q226)</f>
        <v>533.50456043000042</v>
      </c>
      <c r="S226" s="23">
        <v>208</v>
      </c>
    </row>
    <row r="227" spans="1:19" ht="12.6" customHeight="1" x14ac:dyDescent="0.2">
      <c r="A227" s="20">
        <v>209</v>
      </c>
      <c r="B227" s="26" t="s">
        <v>143</v>
      </c>
      <c r="C227" s="5">
        <v>116.39133542999998</v>
      </c>
      <c r="D227" s="5">
        <v>150.54756103</v>
      </c>
      <c r="E227" s="5">
        <v>0</v>
      </c>
      <c r="F227" s="5">
        <f>SUM(C227+D227+E227)</f>
        <v>266.93889645999997</v>
      </c>
      <c r="G227" s="5">
        <f t="shared" si="405"/>
        <v>266.93889645999997</v>
      </c>
      <c r="H227" s="5">
        <v>-131.36898600000001</v>
      </c>
      <c r="I227" s="5">
        <v>0</v>
      </c>
      <c r="J227" s="5">
        <f>SUM(G227+H227+I227)</f>
        <v>135.56991045999996</v>
      </c>
      <c r="K227" s="5">
        <f t="shared" si="406"/>
        <v>135.56991045999996</v>
      </c>
      <c r="L227" s="5">
        <v>-20.943802489999999</v>
      </c>
      <c r="M227" s="5">
        <v>0</v>
      </c>
      <c r="N227" s="5">
        <f>SUM(K227+L227+M227)</f>
        <v>114.62610796999996</v>
      </c>
      <c r="O227" s="5">
        <f t="shared" si="407"/>
        <v>114.62610796999996</v>
      </c>
      <c r="P227" s="5">
        <v>-1.24945331</v>
      </c>
      <c r="Q227" s="5">
        <v>0</v>
      </c>
      <c r="R227" s="5">
        <f>SUM(O227+P227+Q227)</f>
        <v>113.37665465999996</v>
      </c>
      <c r="S227" s="23">
        <v>209</v>
      </c>
    </row>
    <row r="228" spans="1:19" ht="12.75" customHeight="1" x14ac:dyDescent="0.2">
      <c r="A228" s="20">
        <v>210</v>
      </c>
      <c r="B228" s="25" t="s">
        <v>144</v>
      </c>
      <c r="C228" s="5">
        <f>SUM(C229+C230)</f>
        <v>2371.4685248500004</v>
      </c>
      <c r="D228" s="5">
        <f t="shared" ref="D228:J228" si="408">SUM(D229+D230)</f>
        <v>23.211062860000002</v>
      </c>
      <c r="E228" s="5">
        <f t="shared" si="408"/>
        <v>0</v>
      </c>
      <c r="F228" s="5">
        <f t="shared" si="408"/>
        <v>2394.6795877100008</v>
      </c>
      <c r="G228" s="5">
        <f>SUM(G229+G230)</f>
        <v>2394.6795877100008</v>
      </c>
      <c r="H228" s="5">
        <f t="shared" ref="H228:I228" si="409">SUM(H229+H230)</f>
        <v>-2.410803</v>
      </c>
      <c r="I228" s="5">
        <f t="shared" si="409"/>
        <v>0</v>
      </c>
      <c r="J228" s="5">
        <f t="shared" si="408"/>
        <v>2392.2687847100005</v>
      </c>
      <c r="K228" s="5">
        <f>SUM(K229+K230)</f>
        <v>2392.2687847100005</v>
      </c>
      <c r="L228" s="5">
        <f t="shared" ref="L228:N228" si="410">SUM(L229+L230)</f>
        <v>42.474751550000001</v>
      </c>
      <c r="M228" s="5">
        <f t="shared" si="410"/>
        <v>0</v>
      </c>
      <c r="N228" s="5">
        <f t="shared" si="410"/>
        <v>2434.7435362600008</v>
      </c>
      <c r="O228" s="5">
        <f>SUM(O229+O230)</f>
        <v>2434.7435362600008</v>
      </c>
      <c r="P228" s="5">
        <f t="shared" ref="P228:R228" si="411">SUM(P229+P230)</f>
        <v>26.860424119999998</v>
      </c>
      <c r="Q228" s="5">
        <f t="shared" si="411"/>
        <v>0</v>
      </c>
      <c r="R228" s="5">
        <f t="shared" si="411"/>
        <v>2461.6039603800004</v>
      </c>
      <c r="S228" s="23">
        <v>210</v>
      </c>
    </row>
    <row r="229" spans="1:19" ht="12.6" customHeight="1" x14ac:dyDescent="0.2">
      <c r="A229" s="20">
        <v>211</v>
      </c>
      <c r="B229" s="26" t="s">
        <v>117</v>
      </c>
      <c r="C229" s="6">
        <v>0</v>
      </c>
      <c r="D229" s="6">
        <v>0</v>
      </c>
      <c r="E229" s="6">
        <v>0</v>
      </c>
      <c r="F229" s="5">
        <f>SUM(C229+D229+E229)</f>
        <v>0</v>
      </c>
      <c r="G229" s="5">
        <f>SUM(F229)</f>
        <v>0</v>
      </c>
      <c r="H229" s="6">
        <v>0</v>
      </c>
      <c r="I229" s="6">
        <v>0</v>
      </c>
      <c r="J229" s="5">
        <f>SUM(G229+H229+I229)</f>
        <v>0</v>
      </c>
      <c r="K229" s="5">
        <f>SUM(J229)</f>
        <v>0</v>
      </c>
      <c r="L229" s="6">
        <v>0</v>
      </c>
      <c r="M229" s="6">
        <v>0</v>
      </c>
      <c r="N229" s="5">
        <f>SUM(K229+L229+M229)</f>
        <v>0</v>
      </c>
      <c r="O229" s="5">
        <f>SUM(N229)</f>
        <v>0</v>
      </c>
      <c r="P229" s="6">
        <v>0</v>
      </c>
      <c r="Q229" s="6">
        <v>0</v>
      </c>
      <c r="R229" s="5">
        <f>SUM(O229+P229+Q229)</f>
        <v>0</v>
      </c>
      <c r="S229" s="23">
        <v>211</v>
      </c>
    </row>
    <row r="230" spans="1:19" ht="12.75" customHeight="1" x14ac:dyDescent="0.2">
      <c r="A230" s="20">
        <v>212</v>
      </c>
      <c r="B230" s="26" t="s">
        <v>118</v>
      </c>
      <c r="C230" s="5">
        <f>SUM(C231)</f>
        <v>2371.4685248500004</v>
      </c>
      <c r="D230" s="5">
        <f t="shared" ref="D230:R230" si="412">SUM(D231)</f>
        <v>23.211062860000002</v>
      </c>
      <c r="E230" s="5">
        <f t="shared" si="412"/>
        <v>0</v>
      </c>
      <c r="F230" s="5">
        <f t="shared" si="412"/>
        <v>2394.6795877100008</v>
      </c>
      <c r="G230" s="5">
        <f>SUM(G231)</f>
        <v>2394.6795877100008</v>
      </c>
      <c r="H230" s="5">
        <f t="shared" si="412"/>
        <v>-2.410803</v>
      </c>
      <c r="I230" s="5">
        <f t="shared" si="412"/>
        <v>0</v>
      </c>
      <c r="J230" s="5">
        <f t="shared" si="412"/>
        <v>2392.2687847100005</v>
      </c>
      <c r="K230" s="5">
        <f>SUM(K231)</f>
        <v>2392.2687847100005</v>
      </c>
      <c r="L230" s="5">
        <f t="shared" si="412"/>
        <v>42.474751550000001</v>
      </c>
      <c r="M230" s="5">
        <f t="shared" si="412"/>
        <v>0</v>
      </c>
      <c r="N230" s="5">
        <f t="shared" si="412"/>
        <v>2434.7435362600008</v>
      </c>
      <c r="O230" s="5">
        <f>SUM(O231)</f>
        <v>2434.7435362600008</v>
      </c>
      <c r="P230" s="5">
        <f t="shared" ref="P230:Q230" si="413">SUM(P231)</f>
        <v>26.860424119999998</v>
      </c>
      <c r="Q230" s="5">
        <f t="shared" si="413"/>
        <v>0</v>
      </c>
      <c r="R230" s="5">
        <f t="shared" si="412"/>
        <v>2461.6039603800004</v>
      </c>
      <c r="S230" s="23">
        <v>212</v>
      </c>
    </row>
    <row r="231" spans="1:19" ht="12.75" customHeight="1" x14ac:dyDescent="0.2">
      <c r="A231" s="20">
        <v>213</v>
      </c>
      <c r="B231" s="25" t="s">
        <v>145</v>
      </c>
      <c r="C231" s="5">
        <f>SUM(C232+C233+C234+C235+C236)</f>
        <v>2371.4685248500004</v>
      </c>
      <c r="D231" s="5">
        <f t="shared" ref="D231:J231" si="414">SUM(D232+D233+D234+D235+D236)</f>
        <v>23.211062860000002</v>
      </c>
      <c r="E231" s="5">
        <f t="shared" si="414"/>
        <v>0</v>
      </c>
      <c r="F231" s="5">
        <f t="shared" si="414"/>
        <v>2394.6795877100008</v>
      </c>
      <c r="G231" s="5">
        <f>SUM(G232+G233+G234+G235+G236)</f>
        <v>2394.6795877100008</v>
      </c>
      <c r="H231" s="5">
        <f t="shared" ref="H231:I231" si="415">SUM(H232+H233+H234+H235+H236)</f>
        <v>-2.410803</v>
      </c>
      <c r="I231" s="5">
        <f t="shared" si="415"/>
        <v>0</v>
      </c>
      <c r="J231" s="5">
        <f t="shared" si="414"/>
        <v>2392.2687847100005</v>
      </c>
      <c r="K231" s="5">
        <f>SUM(K232+K233+K234+K235+K236)</f>
        <v>2392.2687847100005</v>
      </c>
      <c r="L231" s="5">
        <f t="shared" ref="L231:N231" si="416">SUM(L232+L233+L234+L235+L236)</f>
        <v>42.474751550000001</v>
      </c>
      <c r="M231" s="5">
        <f t="shared" si="416"/>
        <v>0</v>
      </c>
      <c r="N231" s="5">
        <f t="shared" si="416"/>
        <v>2434.7435362600008</v>
      </c>
      <c r="O231" s="5">
        <f>SUM(O232+O233+O234+O235+O236)</f>
        <v>2434.7435362600008</v>
      </c>
      <c r="P231" s="5">
        <f t="shared" ref="P231:R231" si="417">SUM(P232+P233+P234+P235+P236)</f>
        <v>26.860424119999998</v>
      </c>
      <c r="Q231" s="5">
        <f t="shared" si="417"/>
        <v>0</v>
      </c>
      <c r="R231" s="5">
        <f t="shared" si="417"/>
        <v>2461.6039603800004</v>
      </c>
      <c r="S231" s="23">
        <v>213</v>
      </c>
    </row>
    <row r="232" spans="1:19" ht="12.6" customHeight="1" x14ac:dyDescent="0.2">
      <c r="A232" s="20">
        <v>214</v>
      </c>
      <c r="B232" s="26" t="s">
        <v>146</v>
      </c>
      <c r="C232" s="5">
        <v>156.60869999999994</v>
      </c>
      <c r="D232" s="5">
        <v>1.9175</v>
      </c>
      <c r="E232" s="5">
        <v>0</v>
      </c>
      <c r="F232" s="5">
        <f>SUM(C232+D232+E232)</f>
        <v>158.52619999999993</v>
      </c>
      <c r="G232" s="5">
        <f t="shared" ref="G232:G236" si="418">SUM(F232)</f>
        <v>158.52619999999993</v>
      </c>
      <c r="H232" s="5">
        <v>1.9558500000000001</v>
      </c>
      <c r="I232" s="5">
        <v>0</v>
      </c>
      <c r="J232" s="5">
        <f>SUM(G232+H232+I232)</f>
        <v>160.48204999999993</v>
      </c>
      <c r="K232" s="5">
        <f t="shared" ref="K232:K236" si="419">SUM(J232)</f>
        <v>160.48204999999993</v>
      </c>
      <c r="L232" s="5">
        <v>1.9532999999999998</v>
      </c>
      <c r="M232" s="5">
        <v>0</v>
      </c>
      <c r="N232" s="5">
        <f>SUM(K232+L232+M232)</f>
        <v>162.43534999999994</v>
      </c>
      <c r="O232" s="5">
        <f t="shared" ref="O232:O236" si="420">SUM(N232)</f>
        <v>162.43534999999994</v>
      </c>
      <c r="P232" s="5">
        <v>1.9558499999999999</v>
      </c>
      <c r="Q232" s="5">
        <v>0</v>
      </c>
      <c r="R232" s="5">
        <f>SUM(O232+P232+Q232)</f>
        <v>164.39119999999994</v>
      </c>
      <c r="S232" s="23">
        <v>214</v>
      </c>
    </row>
    <row r="233" spans="1:19" ht="12.6" customHeight="1" x14ac:dyDescent="0.2">
      <c r="A233" s="20">
        <v>215</v>
      </c>
      <c r="B233" s="26" t="s">
        <v>147</v>
      </c>
      <c r="C233" s="5">
        <v>1952.4537813600004</v>
      </c>
      <c r="D233" s="5">
        <v>17.45814949</v>
      </c>
      <c r="E233" s="5">
        <v>0</v>
      </c>
      <c r="F233" s="5">
        <f>SUM(C233+D233+E233)</f>
        <v>1969.9119308500005</v>
      </c>
      <c r="G233" s="5">
        <f t="shared" si="418"/>
        <v>1969.9119308500005</v>
      </c>
      <c r="H233" s="5">
        <v>20.645233659999999</v>
      </c>
      <c r="I233" s="5">
        <v>0</v>
      </c>
      <c r="J233" s="5">
        <f>SUM(G233+H233+I233)</f>
        <v>1990.5571645100006</v>
      </c>
      <c r="K233" s="5">
        <f t="shared" si="419"/>
        <v>1990.5571645100006</v>
      </c>
      <c r="L233" s="5">
        <v>13.18223317</v>
      </c>
      <c r="M233" s="5">
        <v>0</v>
      </c>
      <c r="N233" s="5">
        <f>SUM(K233+L233+M233)</f>
        <v>2003.7393976800006</v>
      </c>
      <c r="O233" s="5">
        <f t="shared" si="420"/>
        <v>2003.7393976800006</v>
      </c>
      <c r="P233" s="5">
        <v>19.802366339999999</v>
      </c>
      <c r="Q233" s="5">
        <v>0</v>
      </c>
      <c r="R233" s="5">
        <f>SUM(O233+P233+Q233)</f>
        <v>2023.5417640200005</v>
      </c>
      <c r="S233" s="23">
        <v>215</v>
      </c>
    </row>
    <row r="234" spans="1:19" ht="12.6" customHeight="1" x14ac:dyDescent="0.2">
      <c r="A234" s="20">
        <v>216</v>
      </c>
      <c r="B234" s="26" t="s">
        <v>148</v>
      </c>
      <c r="C234" s="5">
        <v>0</v>
      </c>
      <c r="D234" s="5">
        <v>0</v>
      </c>
      <c r="E234" s="5">
        <v>0</v>
      </c>
      <c r="F234" s="5">
        <f>SUM(C234+D234+E234)</f>
        <v>0</v>
      </c>
      <c r="G234" s="5">
        <f t="shared" si="418"/>
        <v>0</v>
      </c>
      <c r="H234" s="5">
        <v>0</v>
      </c>
      <c r="I234" s="5">
        <v>0</v>
      </c>
      <c r="J234" s="5">
        <f>SUM(G234+H234+I234)</f>
        <v>0</v>
      </c>
      <c r="K234" s="5">
        <f t="shared" si="419"/>
        <v>0</v>
      </c>
      <c r="L234" s="5">
        <v>0</v>
      </c>
      <c r="M234" s="5">
        <v>0</v>
      </c>
      <c r="N234" s="5">
        <f>SUM(K234+L234+M234)</f>
        <v>0</v>
      </c>
      <c r="O234" s="5">
        <f t="shared" si="420"/>
        <v>0</v>
      </c>
      <c r="P234" s="5">
        <v>0</v>
      </c>
      <c r="Q234" s="5">
        <v>0</v>
      </c>
      <c r="R234" s="5">
        <f>SUM(O234+P234+Q234)</f>
        <v>0</v>
      </c>
      <c r="S234" s="23">
        <v>216</v>
      </c>
    </row>
    <row r="235" spans="1:19" ht="12.6" customHeight="1" x14ac:dyDescent="0.2">
      <c r="A235" s="20">
        <v>217</v>
      </c>
      <c r="B235" s="26" t="s">
        <v>149</v>
      </c>
      <c r="C235" s="5">
        <v>239.18527522000002</v>
      </c>
      <c r="D235" s="5">
        <v>3.6728785099999999</v>
      </c>
      <c r="E235" s="5">
        <v>0</v>
      </c>
      <c r="F235" s="5">
        <f>SUM(C235+D235+E235)</f>
        <v>242.85815373000003</v>
      </c>
      <c r="G235" s="5">
        <f t="shared" si="418"/>
        <v>242.85815373000003</v>
      </c>
      <c r="H235" s="5">
        <v>-25.17604687</v>
      </c>
      <c r="I235" s="5">
        <v>0</v>
      </c>
      <c r="J235" s="5">
        <f>SUM(G235+H235+I235)</f>
        <v>217.68210686000003</v>
      </c>
      <c r="K235" s="5">
        <f t="shared" si="419"/>
        <v>217.68210686000003</v>
      </c>
      <c r="L235" s="5">
        <v>27.173416570000001</v>
      </c>
      <c r="M235" s="5">
        <v>0</v>
      </c>
      <c r="N235" s="5">
        <f>SUM(K235+L235+M235)</f>
        <v>244.85552343000003</v>
      </c>
      <c r="O235" s="5">
        <f t="shared" si="420"/>
        <v>244.85552343000003</v>
      </c>
      <c r="P235" s="5">
        <v>4.9347479500000002</v>
      </c>
      <c r="Q235" s="5">
        <v>0</v>
      </c>
      <c r="R235" s="5">
        <f>SUM(O235+P235+Q235)</f>
        <v>249.79027138000004</v>
      </c>
      <c r="S235" s="23">
        <v>217</v>
      </c>
    </row>
    <row r="236" spans="1:19" ht="12.6" customHeight="1" x14ac:dyDescent="0.2">
      <c r="A236" s="20">
        <v>218</v>
      </c>
      <c r="B236" s="26" t="s">
        <v>150</v>
      </c>
      <c r="C236" s="5">
        <v>23.220768269999997</v>
      </c>
      <c r="D236" s="5">
        <v>0.16253486</v>
      </c>
      <c r="E236" s="5">
        <v>0</v>
      </c>
      <c r="F236" s="5">
        <f>SUM(C236+D236+E236)</f>
        <v>23.383303129999998</v>
      </c>
      <c r="G236" s="5">
        <f t="shared" si="418"/>
        <v>23.383303129999998</v>
      </c>
      <c r="H236" s="5">
        <v>0.16416021</v>
      </c>
      <c r="I236" s="5">
        <v>0</v>
      </c>
      <c r="J236" s="5">
        <f>SUM(G236+H236+I236)</f>
        <v>23.547463339999997</v>
      </c>
      <c r="K236" s="5">
        <f t="shared" si="419"/>
        <v>23.547463339999997</v>
      </c>
      <c r="L236" s="5">
        <v>0.16580180999999999</v>
      </c>
      <c r="M236" s="5">
        <v>0</v>
      </c>
      <c r="N236" s="5">
        <f>SUM(K236+L236+M236)</f>
        <v>23.713265149999998</v>
      </c>
      <c r="O236" s="5">
        <f t="shared" si="420"/>
        <v>23.713265149999998</v>
      </c>
      <c r="P236" s="5">
        <v>0.16745983</v>
      </c>
      <c r="Q236" s="5">
        <v>0</v>
      </c>
      <c r="R236" s="5">
        <f>SUM(O236+P236+Q236)</f>
        <v>23.880724979999997</v>
      </c>
      <c r="S236" s="23">
        <v>218</v>
      </c>
    </row>
    <row r="237" spans="1:19" ht="12.75" customHeight="1" x14ac:dyDescent="0.2">
      <c r="A237" s="20">
        <v>219</v>
      </c>
      <c r="B237" s="25" t="s">
        <v>166</v>
      </c>
      <c r="C237" s="58">
        <f t="shared" ref="C237:R237" si="421">SUM(C16-C120)</f>
        <v>-69468.297472829989</v>
      </c>
      <c r="D237" s="58">
        <f t="shared" si="421"/>
        <v>1299.9321870200001</v>
      </c>
      <c r="E237" s="58">
        <f t="shared" si="421"/>
        <v>-615.23364063100007</v>
      </c>
      <c r="F237" s="58">
        <f t="shared" si="421"/>
        <v>-68783.598926440987</v>
      </c>
      <c r="G237" s="58">
        <f t="shared" si="421"/>
        <v>-68783.598926440987</v>
      </c>
      <c r="H237" s="58">
        <f t="shared" si="421"/>
        <v>-1568.3945112200001</v>
      </c>
      <c r="I237" s="58">
        <f t="shared" si="421"/>
        <v>209.73320301999999</v>
      </c>
      <c r="J237" s="58">
        <f t="shared" si="421"/>
        <v>-70142.260234640984</v>
      </c>
      <c r="K237" s="58">
        <f t="shared" si="421"/>
        <v>-70142.260234640984</v>
      </c>
      <c r="L237" s="58">
        <f t="shared" si="421"/>
        <v>-1857.9314863899999</v>
      </c>
      <c r="M237" s="58">
        <f t="shared" si="421"/>
        <v>169.25608586000001</v>
      </c>
      <c r="N237" s="58">
        <f t="shared" si="421"/>
        <v>-71830.935635171001</v>
      </c>
      <c r="O237" s="58">
        <f t="shared" si="421"/>
        <v>-71830.935635171001</v>
      </c>
      <c r="P237" s="58">
        <f t="shared" si="421"/>
        <v>-115.64377112000011</v>
      </c>
      <c r="Q237" s="58">
        <f t="shared" si="421"/>
        <v>-122.84140433000002</v>
      </c>
      <c r="R237" s="58">
        <f t="shared" si="421"/>
        <v>-72069.420810620999</v>
      </c>
      <c r="S237" s="23">
        <v>219</v>
      </c>
    </row>
    <row r="238" spans="1:19" ht="6" customHeight="1" x14ac:dyDescent="0.2">
      <c r="A238" s="21"/>
      <c r="B238" s="30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6"/>
    </row>
    <row r="239" spans="1:19" ht="6" customHeight="1" x14ac:dyDescent="0.2"/>
    <row r="240" spans="1:19" ht="12.75" customHeight="1" x14ac:dyDescent="0.2">
      <c r="A240" s="12" t="s">
        <v>159</v>
      </c>
    </row>
    <row r="241" spans="1:2" ht="12.75" customHeight="1" x14ac:dyDescent="0.2">
      <c r="A241" s="12" t="s">
        <v>163</v>
      </c>
    </row>
    <row r="242" spans="1:2" ht="12.75" customHeight="1" x14ac:dyDescent="0.2">
      <c r="A242" s="17" t="s">
        <v>158</v>
      </c>
    </row>
    <row r="243" spans="1:2" ht="12.75" customHeight="1" x14ac:dyDescent="0.2">
      <c r="A243" s="12" t="s">
        <v>4</v>
      </c>
    </row>
    <row r="244" spans="1:2" ht="12.75" customHeight="1" x14ac:dyDescent="0.2">
      <c r="B244" s="12"/>
    </row>
  </sheetData>
  <mergeCells count="33">
    <mergeCell ref="A1:F1"/>
    <mergeCell ref="G1:S1"/>
    <mergeCell ref="A2:F2"/>
    <mergeCell ref="G2:S2"/>
    <mergeCell ref="A3:E3"/>
    <mergeCell ref="G3:S3"/>
    <mergeCell ref="A8:A14"/>
    <mergeCell ref="C8:F8"/>
    <mergeCell ref="G8:R8"/>
    <mergeCell ref="S8:S14"/>
    <mergeCell ref="C9:F9"/>
    <mergeCell ref="G9:R9"/>
    <mergeCell ref="C10:F10"/>
    <mergeCell ref="G10:R10"/>
    <mergeCell ref="C11:F11"/>
    <mergeCell ref="G11:R11"/>
    <mergeCell ref="R12:R14"/>
    <mergeCell ref="L13:L14"/>
    <mergeCell ref="P13:P14"/>
    <mergeCell ref="C12:C14"/>
    <mergeCell ref="D12:E12"/>
    <mergeCell ref="F12:F14"/>
    <mergeCell ref="G12:G14"/>
    <mergeCell ref="H12:I12"/>
    <mergeCell ref="J12:J14"/>
    <mergeCell ref="D13:D14"/>
    <mergeCell ref="E13:E14"/>
    <mergeCell ref="H13:H14"/>
    <mergeCell ref="K12:K14"/>
    <mergeCell ref="L12:M12"/>
    <mergeCell ref="N12:N14"/>
    <mergeCell ref="O12:O14"/>
    <mergeCell ref="P12:Q12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7 CNPII</vt:lpstr>
      <vt:lpstr>'Cuadro 7 CNPII'!Área_de_impresión</vt:lpstr>
      <vt:lpstr>'Cuadro 7 CNPII'!Títulos_a_imprimir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2024-02-26T18:15:29Z</cp:lastPrinted>
  <dcterms:created xsi:type="dcterms:W3CDTF">2018-11-21T20:09:16Z</dcterms:created>
  <dcterms:modified xsi:type="dcterms:W3CDTF">2024-05-15T20:20:28Z</dcterms:modified>
</cp:coreProperties>
</file>